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\ACCOUNTING\ACCTG_PROCESS_PROCEDURES_ETC\FORMS\"/>
    </mc:Choice>
  </mc:AlternateContent>
  <bookViews>
    <workbookView xWindow="0" yWindow="0" windowWidth="19200" windowHeight="11016" firstSheet="1" activeTab="1"/>
  </bookViews>
  <sheets>
    <sheet name="90-4" sheetId="16" state="hidden" r:id="rId1"/>
    <sheet name="Wksht YR1" sheetId="4" r:id="rId2"/>
    <sheet name="Wksht YR2" sheetId="17" r:id="rId3"/>
    <sheet name="Wksht YR3" sheetId="19" r:id="rId4"/>
    <sheet name="Summary Wksht" sheetId="18" r:id="rId5"/>
  </sheets>
  <definedNames>
    <definedName name="_xlnm.Print_Area" localSheetId="1">'Wksht YR1'!$A$2:$I$52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6" l="1"/>
  <c r="G57" i="16"/>
  <c r="H56" i="16"/>
  <c r="G56" i="16"/>
  <c r="H41" i="16"/>
  <c r="H42" i="16"/>
  <c r="H43" i="16"/>
  <c r="H44" i="16"/>
  <c r="H40" i="16"/>
  <c r="G45" i="16"/>
  <c r="H46" i="16"/>
  <c r="G50" i="16"/>
  <c r="G41" i="16"/>
  <c r="G42" i="16"/>
  <c r="G43" i="16"/>
  <c r="G44" i="16"/>
  <c r="G46" i="16"/>
  <c r="G47" i="16"/>
  <c r="G48" i="16"/>
  <c r="G49" i="16"/>
  <c r="G40" i="16"/>
  <c r="H34" i="16"/>
  <c r="G34" i="16"/>
  <c r="H33" i="16"/>
  <c r="G33" i="16"/>
  <c r="H30" i="16"/>
  <c r="G30" i="16"/>
  <c r="H28" i="16"/>
  <c r="G28" i="16"/>
  <c r="H25" i="16"/>
  <c r="G25" i="16"/>
  <c r="H12" i="16"/>
  <c r="G12" i="16"/>
  <c r="F47" i="18"/>
  <c r="F46" i="18"/>
  <c r="I32" i="18"/>
  <c r="I33" i="18"/>
  <c r="I34" i="18"/>
  <c r="I35" i="18"/>
  <c r="I31" i="18"/>
  <c r="F32" i="18"/>
  <c r="F33" i="18"/>
  <c r="F34" i="18"/>
  <c r="F35" i="18"/>
  <c r="F31" i="18"/>
  <c r="I29" i="18"/>
  <c r="F29" i="18"/>
  <c r="I24" i="18"/>
  <c r="I25" i="18"/>
  <c r="I26" i="18"/>
  <c r="I23" i="18"/>
  <c r="F24" i="18"/>
  <c r="F25" i="18"/>
  <c r="F26" i="18"/>
  <c r="F23" i="18"/>
  <c r="I21" i="18"/>
  <c r="F21" i="18"/>
  <c r="I19" i="18"/>
  <c r="F19" i="18"/>
  <c r="I9" i="18"/>
  <c r="I10" i="18"/>
  <c r="I11" i="18"/>
  <c r="I12" i="18"/>
  <c r="I13" i="18"/>
  <c r="I14" i="18"/>
  <c r="I8" i="18"/>
  <c r="F9" i="18"/>
  <c r="F10" i="18"/>
  <c r="F11" i="18"/>
  <c r="F12" i="18"/>
  <c r="F13" i="18"/>
  <c r="F14" i="18"/>
  <c r="F8" i="18"/>
  <c r="I50" i="19"/>
  <c r="F50" i="19"/>
  <c r="I36" i="19"/>
  <c r="F36" i="19"/>
  <c r="I27" i="19"/>
  <c r="F26" i="19"/>
  <c r="F27" i="19" s="1"/>
  <c r="F17" i="19"/>
  <c r="I14" i="19"/>
  <c r="G14" i="19"/>
  <c r="F14" i="19"/>
  <c r="D14" i="19"/>
  <c r="I13" i="19"/>
  <c r="G13" i="19"/>
  <c r="F13" i="19"/>
  <c r="D13" i="19"/>
  <c r="I12" i="19"/>
  <c r="G12" i="19"/>
  <c r="F12" i="19"/>
  <c r="D12" i="19"/>
  <c r="I11" i="19"/>
  <c r="I17" i="19" s="1"/>
  <c r="I38" i="19" s="1"/>
  <c r="G11" i="19"/>
  <c r="F11" i="19"/>
  <c r="D11" i="19"/>
  <c r="I10" i="19"/>
  <c r="G10" i="19"/>
  <c r="F10" i="19"/>
  <c r="D10" i="19"/>
  <c r="I9" i="19"/>
  <c r="G9" i="19"/>
  <c r="F9" i="19"/>
  <c r="D9" i="19"/>
  <c r="I8" i="19"/>
  <c r="I15" i="19" s="1"/>
  <c r="G8" i="19"/>
  <c r="F8" i="19"/>
  <c r="F15" i="19" s="1"/>
  <c r="D8" i="19"/>
  <c r="H45" i="16" l="1"/>
  <c r="I40" i="19"/>
  <c r="I41" i="19"/>
  <c r="I43" i="19" s="1"/>
  <c r="I52" i="19" s="1"/>
  <c r="F38" i="19"/>
  <c r="F50" i="18"/>
  <c r="F36" i="18"/>
  <c r="I15" i="18"/>
  <c r="I50" i="18"/>
  <c r="G14" i="18"/>
  <c r="D14" i="18"/>
  <c r="G13" i="18"/>
  <c r="D13" i="18"/>
  <c r="G12" i="18"/>
  <c r="D12" i="18"/>
  <c r="G11" i="18"/>
  <c r="D11" i="18"/>
  <c r="G10" i="18"/>
  <c r="D10" i="18"/>
  <c r="G9" i="18"/>
  <c r="D9" i="18"/>
  <c r="G8" i="18"/>
  <c r="D8" i="18"/>
  <c r="H50" i="16"/>
  <c r="H47" i="16"/>
  <c r="H48" i="16"/>
  <c r="H49" i="16"/>
  <c r="H37" i="16"/>
  <c r="G37" i="16"/>
  <c r="I50" i="17"/>
  <c r="F50" i="17"/>
  <c r="I36" i="17"/>
  <c r="F36" i="17"/>
  <c r="I27" i="17"/>
  <c r="I38" i="17" s="1"/>
  <c r="F26" i="17"/>
  <c r="F27" i="17" s="1"/>
  <c r="I14" i="17"/>
  <c r="G14" i="17"/>
  <c r="F14" i="17"/>
  <c r="D14" i="17"/>
  <c r="I13" i="17"/>
  <c r="G13" i="17"/>
  <c r="F13" i="17"/>
  <c r="D13" i="17"/>
  <c r="I12" i="17"/>
  <c r="G12" i="17"/>
  <c r="F12" i="17"/>
  <c r="D12" i="17"/>
  <c r="I11" i="17"/>
  <c r="I17" i="17" s="1"/>
  <c r="G11" i="17"/>
  <c r="F11" i="17"/>
  <c r="D11" i="17"/>
  <c r="I10" i="17"/>
  <c r="G10" i="17"/>
  <c r="F10" i="17"/>
  <c r="D10" i="17"/>
  <c r="I9" i="17"/>
  <c r="G9" i="17"/>
  <c r="F9" i="17"/>
  <c r="D9" i="17"/>
  <c r="I8" i="17"/>
  <c r="I15" i="17" s="1"/>
  <c r="G8" i="17"/>
  <c r="F8" i="17"/>
  <c r="F17" i="17" s="1"/>
  <c r="D8" i="17"/>
  <c r="F41" i="19" l="1"/>
  <c r="F40" i="19"/>
  <c r="I36" i="18"/>
  <c r="F27" i="18"/>
  <c r="I27" i="18"/>
  <c r="I17" i="18"/>
  <c r="F15" i="18"/>
  <c r="F17" i="18"/>
  <c r="I41" i="17"/>
  <c r="I43" i="17" s="1"/>
  <c r="I52" i="17" s="1"/>
  <c r="I40" i="17"/>
  <c r="F15" i="17"/>
  <c r="F38" i="17" s="1"/>
  <c r="I41" i="4"/>
  <c r="I40" i="4"/>
  <c r="I38" i="18" l="1"/>
  <c r="I41" i="18" s="1"/>
  <c r="F43" i="19"/>
  <c r="F52" i="19" s="1"/>
  <c r="F38" i="18"/>
  <c r="F40" i="18" s="1"/>
  <c r="F40" i="17"/>
  <c r="F41" i="17"/>
  <c r="B49" i="16"/>
  <c r="B48" i="16"/>
  <c r="B47" i="16"/>
  <c r="B46" i="16"/>
  <c r="B44" i="16"/>
  <c r="B43" i="16"/>
  <c r="B42" i="16"/>
  <c r="B41" i="16"/>
  <c r="H51" i="16"/>
  <c r="B40" i="16"/>
  <c r="H35" i="16"/>
  <c r="G35" i="16"/>
  <c r="H14" i="16"/>
  <c r="H24" i="16" s="1"/>
  <c r="H26" i="16" s="1"/>
  <c r="G14" i="16"/>
  <c r="G24" i="16" s="1"/>
  <c r="G26" i="16" s="1"/>
  <c r="D12" i="16"/>
  <c r="I40" i="18" l="1"/>
  <c r="I43" i="18" s="1"/>
  <c r="I52" i="18" s="1"/>
  <c r="F41" i="18"/>
  <c r="F43" i="18" s="1"/>
  <c r="F52" i="18" s="1"/>
  <c r="F43" i="17"/>
  <c r="F52" i="17" s="1"/>
  <c r="H58" i="16"/>
  <c r="F25" i="16"/>
  <c r="H54" i="16"/>
  <c r="H59" i="16" l="1"/>
  <c r="I8" i="4"/>
  <c r="F8" i="4"/>
  <c r="I27" i="4" l="1"/>
  <c r="G8" i="4" l="1"/>
  <c r="I36" i="4" l="1"/>
  <c r="F36" i="4"/>
  <c r="F50" i="4"/>
  <c r="I50" i="4"/>
  <c r="D8" i="4" l="1"/>
  <c r="F26" i="4" l="1"/>
  <c r="F14" i="4"/>
  <c r="F9" i="4"/>
  <c r="F17" i="4" s="1"/>
  <c r="F10" i="4"/>
  <c r="F11" i="4"/>
  <c r="F12" i="4"/>
  <c r="F13" i="4"/>
  <c r="I11" i="4"/>
  <c r="I12" i="4"/>
  <c r="I9" i="4"/>
  <c r="I15" i="4" s="1"/>
  <c r="I10" i="4"/>
  <c r="I13" i="4"/>
  <c r="I14" i="4"/>
  <c r="G14" i="4"/>
  <c r="D14" i="4"/>
  <c r="G13" i="4"/>
  <c r="D13" i="4"/>
  <c r="G12" i="4"/>
  <c r="D12" i="4"/>
  <c r="G11" i="4"/>
  <c r="D11" i="4"/>
  <c r="G10" i="4"/>
  <c r="D10" i="4"/>
  <c r="G9" i="4"/>
  <c r="D9" i="4"/>
  <c r="F27" i="4" l="1"/>
  <c r="I17" i="4"/>
  <c r="F15" i="4"/>
  <c r="F38" i="4" l="1"/>
  <c r="I38" i="4"/>
  <c r="F41" i="4" l="1"/>
  <c r="F40" i="4"/>
  <c r="I43" i="4"/>
  <c r="I52" i="4" s="1"/>
  <c r="F43" i="4" l="1"/>
  <c r="F52" i="4" s="1"/>
  <c r="G58" i="16" l="1"/>
  <c r="G51" i="16"/>
  <c r="G54" i="16" s="1"/>
  <c r="G59" i="16" l="1"/>
</calcChain>
</file>

<file path=xl/sharedStrings.xml><?xml version="1.0" encoding="utf-8"?>
<sst xmlns="http://schemas.openxmlformats.org/spreadsheetml/2006/main" count="260" uniqueCount="97">
  <si>
    <t xml:space="preserve"> </t>
  </si>
  <si>
    <t>OMB Control NO. 0648-0362</t>
  </si>
  <si>
    <t>Expiration Date 8/31/2011</t>
  </si>
  <si>
    <t>SEA GRANT BUDGET FORM 90-4</t>
  </si>
  <si>
    <t>GRANTEE</t>
  </si>
  <si>
    <t>GRANT/PROJECT NO.</t>
  </si>
  <si>
    <t>PRINCIPAL INVESTIGATOR</t>
  </si>
  <si>
    <t>DURATION (months)</t>
  </si>
  <si>
    <t>A. SALARIES AND WAGES</t>
  </si>
  <si>
    <t xml:space="preserve">                          MAN-MONTHS</t>
  </si>
  <si>
    <t>1. SENIOR PERSONNEL</t>
  </si>
  <si>
    <t>No. of People</t>
  </si>
  <si>
    <t>Amt. Of Effort</t>
  </si>
  <si>
    <t>Sea Grant Funds</t>
  </si>
  <si>
    <t>Grantee Share</t>
  </si>
  <si>
    <t xml:space="preserve">    a. (Co) Principal Investigator</t>
  </si>
  <si>
    <t xml:space="preserve">    b. Associates (Faculty or staff</t>
  </si>
  <si>
    <t xml:space="preserve">    Sub Total</t>
  </si>
  <si>
    <t>2. OTHER PERSONNEL</t>
  </si>
  <si>
    <t xml:space="preserve">    a. Professionals</t>
  </si>
  <si>
    <t xml:space="preserve">    b. Research associates</t>
  </si>
  <si>
    <t xml:space="preserve">    c. Res. Asst./Grad. Students</t>
  </si>
  <si>
    <t xml:space="preserve">    d. Prof. School Students</t>
  </si>
  <si>
    <t xml:space="preserve">    e. Pre-Bac. Students</t>
  </si>
  <si>
    <t xml:space="preserve">    f. Secretarial-clerical</t>
  </si>
  <si>
    <t xml:space="preserve">    g. Technical-shop</t>
  </si>
  <si>
    <t xml:space="preserve">    h. Other</t>
  </si>
  <si>
    <t xml:space="preserve">       Total Salaries and Wages</t>
  </si>
  <si>
    <t>B. FRINGE BENEFITS (when charged as a direct cost)</t>
  </si>
  <si>
    <t xml:space="preserve">      Total Personnel (A and B )</t>
  </si>
  <si>
    <t>C. PERMANENT EQUIPMENT</t>
  </si>
  <si>
    <t>D. EXPENDABLE SUPPLIES AND EQUIPMENT</t>
  </si>
  <si>
    <t>E. TRAVEL</t>
  </si>
  <si>
    <t>1. Domestic - U.S. and its Possessions (Inc. Puerto Rico)</t>
  </si>
  <si>
    <t>2. International</t>
  </si>
  <si>
    <t xml:space="preserve">      Total Travel</t>
  </si>
  <si>
    <t>F. PUBLICATIONS AND DOCUMENTATION COSTS</t>
  </si>
  <si>
    <t>G. OTHER COSTS</t>
  </si>
  <si>
    <t xml:space="preserve">TOTAL DIRECT COSTS </t>
  </si>
  <si>
    <t>(A through G)</t>
  </si>
  <si>
    <t>INDIRECT COSTS</t>
  </si>
  <si>
    <t>%</t>
  </si>
  <si>
    <t>AMT</t>
  </si>
  <si>
    <t>On Campus</t>
  </si>
  <si>
    <t>:</t>
  </si>
  <si>
    <t xml:space="preserve">      Total Indirect Cost</t>
  </si>
  <si>
    <t>TOTAL COSTS</t>
  </si>
  <si>
    <t>Budget Work Sheet</t>
  </si>
  <si>
    <t xml:space="preserve">'SALARIES &amp; WAGES </t>
  </si>
  <si>
    <t xml:space="preserve">Monthly </t>
  </si>
  <si>
    <t>OPE</t>
  </si>
  <si>
    <t>SG</t>
  </si>
  <si>
    <t>CS</t>
  </si>
  <si>
    <t xml:space="preserve"> Name, Position, Title </t>
  </si>
  <si>
    <t>Stipend</t>
  </si>
  <si>
    <t>FTE</t>
  </si>
  <si>
    <t>MM</t>
  </si>
  <si>
    <t xml:space="preserve">Sea Grant </t>
  </si>
  <si>
    <t>Cost Share</t>
  </si>
  <si>
    <t>A. TOTAL SALARIES &amp; WAGES</t>
  </si>
  <si>
    <t>B.  FRINGE BENEFITS</t>
  </si>
  <si>
    <t>TRAVEL</t>
  </si>
  <si>
    <t>Instate:</t>
  </si>
  <si>
    <t>Domestic</t>
  </si>
  <si>
    <t>Outstate:</t>
  </si>
  <si>
    <t xml:space="preserve">International (list destination and purpose)                                                    </t>
  </si>
  <si>
    <t>Trip 1:</t>
  </si>
  <si>
    <t>Trip 2:</t>
  </si>
  <si>
    <t>OTHER COSTS (subcontracts, consultants, computer time, etc.)</t>
  </si>
  <si>
    <t>COSTS NOT REQUIRING INDIRECT</t>
  </si>
  <si>
    <t>D.  EXPENDABLE SUPPLIES &amp; EQUIPMENT - under $5,000 per unit</t>
  </si>
  <si>
    <t>C.  PERMANENT EQUIPMENT</t>
  </si>
  <si>
    <t>E.  TOTAL TRAVEL</t>
  </si>
  <si>
    <t xml:space="preserve">F.  PUBLICATION COSTS  </t>
  </si>
  <si>
    <t>G.  TOTAL OTHER COSTS</t>
  </si>
  <si>
    <t>H.  Subtotal DIRECT COSTS subject to indirect rate (sum items A-G)</t>
  </si>
  <si>
    <t>% (multiply H x rate)</t>
  </si>
  <si>
    <t>Costs not requiring indirect</t>
  </si>
  <si>
    <t>Total Other Costs not requiring direct</t>
  </si>
  <si>
    <t xml:space="preserve">      Total Other Costs </t>
  </si>
  <si>
    <r>
      <t xml:space="preserve">1 Graduate Student Tuition </t>
    </r>
    <r>
      <rPr>
        <b/>
        <sz val="9"/>
        <rFont val="Arial"/>
        <family val="2"/>
      </rPr>
      <t xml:space="preserve">- </t>
    </r>
    <r>
      <rPr>
        <sz val="8"/>
        <rFont val="Arial"/>
        <family val="2"/>
      </rPr>
      <t>total # of terms requested</t>
    </r>
  </si>
  <si>
    <t>I. TOTAL INDIRECT COST</t>
  </si>
  <si>
    <t>J. TOTAL Costs Not Requiring Indirect</t>
  </si>
  <si>
    <t>K. GRAND TOTAL REQUESTED (sum items H to J)</t>
  </si>
  <si>
    <r>
      <t>INDIRECT COSTS</t>
    </r>
    <r>
      <rPr>
        <sz val="10"/>
        <color rgb="FFC00000"/>
        <rFont val="Arial"/>
        <family val="2"/>
      </rPr>
      <t xml:space="preserve"> (Select the indirect rate that is applicable to your project)</t>
    </r>
  </si>
  <si>
    <t xml:space="preserve">OSU Research On Campus at </t>
  </si>
  <si>
    <t xml:space="preserve">    Non-OSU Institution Indirect Cost</t>
  </si>
  <si>
    <t>NOTE: Complete white cells; blue cells will autocalculate</t>
  </si>
  <si>
    <t>OSU OFF-campus Other Sponsored Programs Cost at</t>
  </si>
  <si>
    <t>OSU Off Campus Other Sponsored Programs</t>
  </si>
  <si>
    <t xml:space="preserve">Budget Period:  </t>
  </si>
  <si>
    <t>PI:</t>
  </si>
  <si>
    <t>Grantee:</t>
  </si>
  <si>
    <t>Year 2</t>
  </si>
  <si>
    <t>Year 1</t>
  </si>
  <si>
    <t>Summary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</si>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</sst>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_(&quot;$&quot;* #,##0_);_(&quot;$&quot;* \(#,##0\);_(&quot;$&quot;* &quot;-&quot;??_);_(@_)"/>
  </numFmts>
  <fonts count="26">
    <font>
      <sz val="10"/>
      <name val="Geneva"/>
    </font>
    <font>
      <sz val="10"/>
      <name val="Geneva"/>
    </font>
    <font>
      <b/>
      <sz val="7"/>
      <name val="Helv"/>
    </font>
    <font>
      <sz val="7"/>
      <name val="Helv"/>
    </font>
    <font>
      <b/>
      <sz val="9"/>
      <name val="Helv"/>
    </font>
    <font>
      <b/>
      <sz val="14"/>
      <name val="Helv"/>
    </font>
    <font>
      <sz val="6"/>
      <name val="Helv"/>
    </font>
    <font>
      <sz val="9"/>
      <name val="Helv"/>
    </font>
    <font>
      <b/>
      <sz val="8"/>
      <name val="Helv"/>
    </font>
    <font>
      <b/>
      <sz val="10"/>
      <name val="Helv"/>
    </font>
    <font>
      <sz val="7"/>
      <name val="Geneva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6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3"/>
      </right>
      <top/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2"/>
      </top>
      <bottom/>
      <diagonal/>
    </border>
    <border>
      <left style="thick">
        <color indexed="64"/>
      </left>
      <right style="medium">
        <color indexed="64"/>
      </right>
      <top style="thick">
        <color indexed="62"/>
      </top>
      <bottom/>
      <diagonal/>
    </border>
    <border>
      <left/>
      <right style="thick">
        <color indexed="64"/>
      </right>
      <top style="thick">
        <color indexed="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indexed="64"/>
      </right>
      <top style="thick">
        <color indexed="62"/>
      </top>
      <bottom/>
      <diagonal/>
    </border>
    <border>
      <left/>
      <right style="thick">
        <color theme="8" tint="-0.24994659260841701"/>
      </right>
      <top style="thick">
        <color indexed="62"/>
      </top>
      <bottom/>
      <diagonal/>
    </border>
    <border>
      <left style="thick">
        <color theme="8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n">
        <color indexed="64"/>
      </bottom>
      <diagonal/>
    </border>
    <border>
      <left style="thick">
        <color indexed="64"/>
      </left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medium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54"/>
      </right>
      <top/>
      <bottom style="thin">
        <color auto="1"/>
      </bottom>
      <diagonal/>
    </border>
    <border>
      <left style="thick">
        <color theme="8" tint="-0.24994659260841701"/>
      </left>
      <right/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2" fillId="0" borderId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39">
    <xf numFmtId="0" fontId="0" fillId="0" borderId="0" xfId="0"/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Protection="1"/>
    <xf numFmtId="0" fontId="0" fillId="2" borderId="5" xfId="0" applyFill="1" applyBorder="1" applyProtection="1"/>
    <xf numFmtId="0" fontId="3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right"/>
    </xf>
    <xf numFmtId="0" fontId="3" fillId="2" borderId="0" xfId="0" applyFont="1" applyFill="1" applyBorder="1" applyProtection="1"/>
    <xf numFmtId="0" fontId="6" fillId="2" borderId="5" xfId="0" applyFont="1" applyFill="1" applyBorder="1" applyProtection="1"/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6" fillId="2" borderId="9" xfId="0" applyFont="1" applyFill="1" applyBorder="1" applyProtection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4" fillId="0" borderId="5" xfId="0" applyFont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10" xfId="0" applyFont="1" applyFill="1" applyBorder="1" applyProtection="1">
      <protection locked="0"/>
    </xf>
    <xf numFmtId="0" fontId="7" fillId="5" borderId="11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Protection="1">
      <protection locked="0"/>
    </xf>
    <xf numFmtId="0" fontId="7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Protection="1">
      <protection locked="0"/>
    </xf>
    <xf numFmtId="0" fontId="4" fillId="0" borderId="15" xfId="0" applyFont="1" applyBorder="1" applyProtection="1"/>
    <xf numFmtId="0" fontId="4" fillId="0" borderId="16" xfId="0" applyFont="1" applyFill="1" applyBorder="1" applyProtection="1"/>
    <xf numFmtId="0" fontId="2" fillId="0" borderId="17" xfId="0" applyFont="1" applyFill="1" applyBorder="1" applyAlignment="1" applyProtection="1">
      <alignment horizontal="center"/>
    </xf>
    <xf numFmtId="0" fontId="3" fillId="0" borderId="16" xfId="0" applyFont="1" applyFill="1" applyBorder="1" applyProtection="1"/>
    <xf numFmtId="0" fontId="3" fillId="0" borderId="18" xfId="0" applyFont="1" applyFill="1" applyBorder="1" applyProtection="1"/>
    <xf numFmtId="0" fontId="3" fillId="0" borderId="19" xfId="0" applyFont="1" applyFill="1" applyBorder="1" applyProtection="1"/>
    <xf numFmtId="0" fontId="3" fillId="0" borderId="5" xfId="0" applyFont="1" applyBorder="1" applyProtection="1"/>
    <xf numFmtId="0" fontId="8" fillId="0" borderId="20" xfId="0" applyFont="1" applyFill="1" applyBorder="1" applyProtection="1"/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center"/>
    </xf>
    <xf numFmtId="0" fontId="3" fillId="0" borderId="20" xfId="0" applyFont="1" applyFill="1" applyBorder="1" applyProtection="1"/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center"/>
    </xf>
    <xf numFmtId="0" fontId="2" fillId="0" borderId="20" xfId="0" applyFont="1" applyFill="1" applyBorder="1" applyProtection="1"/>
    <xf numFmtId="41" fontId="7" fillId="3" borderId="21" xfId="0" applyNumberFormat="1" applyFont="1" applyFill="1" applyBorder="1" applyAlignment="1" applyProtection="1">
      <alignment horizontal="center"/>
      <protection locked="0"/>
    </xf>
    <xf numFmtId="43" fontId="7" fillId="3" borderId="22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</xf>
    <xf numFmtId="41" fontId="7" fillId="3" borderId="23" xfId="0" applyNumberFormat="1" applyFont="1" applyFill="1" applyBorder="1" applyProtection="1">
      <protection locked="0"/>
    </xf>
    <xf numFmtId="41" fontId="7" fillId="3" borderId="25" xfId="0" applyNumberFormat="1" applyFont="1" applyFill="1" applyBorder="1" applyProtection="1">
      <protection locked="0"/>
    </xf>
    <xf numFmtId="0" fontId="2" fillId="0" borderId="20" xfId="0" applyFont="1" applyFill="1" applyBorder="1" applyAlignment="1" applyProtection="1">
      <alignment horizontal="center"/>
    </xf>
    <xf numFmtId="41" fontId="7" fillId="0" borderId="21" xfId="0" applyNumberFormat="1" applyFont="1" applyFill="1" applyBorder="1" applyAlignment="1" applyProtection="1">
      <alignment horizontal="center"/>
      <protection hidden="1"/>
    </xf>
    <xf numFmtId="43" fontId="7" fillId="0" borderId="22" xfId="0" applyNumberFormat="1" applyFont="1" applyFill="1" applyBorder="1" applyAlignment="1" applyProtection="1">
      <alignment horizontal="center"/>
      <protection hidden="1"/>
    </xf>
    <xf numFmtId="41" fontId="7" fillId="0" borderId="23" xfId="0" applyNumberFormat="1" applyFont="1" applyFill="1" applyBorder="1" applyProtection="1">
      <protection hidden="1"/>
    </xf>
    <xf numFmtId="41" fontId="7" fillId="0" borderId="21" xfId="0" applyNumberFormat="1" applyFont="1" applyFill="1" applyBorder="1" applyAlignment="1" applyProtection="1">
      <alignment horizontal="center"/>
      <protection locked="0"/>
    </xf>
    <xf numFmtId="43" fontId="7" fillId="0" borderId="22" xfId="0" applyNumberFormat="1" applyFont="1" applyFill="1" applyBorder="1" applyAlignment="1" applyProtection="1">
      <alignment horizontal="center"/>
      <protection locked="0"/>
    </xf>
    <xf numFmtId="41" fontId="7" fillId="0" borderId="23" xfId="0" applyNumberFormat="1" applyFont="1" applyFill="1" applyBorder="1" applyProtection="1">
      <protection locked="0"/>
    </xf>
    <xf numFmtId="41" fontId="7" fillId="0" borderId="25" xfId="0" applyNumberFormat="1" applyFont="1" applyFill="1" applyBorder="1" applyProtection="1">
      <protection locked="0"/>
    </xf>
    <xf numFmtId="0" fontId="3" fillId="0" borderId="26" xfId="0" applyFont="1" applyBorder="1" applyProtection="1"/>
    <xf numFmtId="0" fontId="2" fillId="0" borderId="27" xfId="0" applyFont="1" applyFill="1" applyBorder="1" applyProtection="1"/>
    <xf numFmtId="0" fontId="7" fillId="0" borderId="27" xfId="0" applyFont="1" applyFill="1" applyBorder="1" applyProtection="1"/>
    <xf numFmtId="0" fontId="3" fillId="0" borderId="27" xfId="0" applyFont="1" applyFill="1" applyBorder="1" applyProtection="1"/>
    <xf numFmtId="0" fontId="2" fillId="0" borderId="27" xfId="0" applyFont="1" applyFill="1" applyBorder="1" applyAlignment="1" applyProtection="1">
      <alignment horizontal="right"/>
    </xf>
    <xf numFmtId="41" fontId="7" fillId="0" borderId="28" xfId="0" applyNumberFormat="1" applyFont="1" applyFill="1" applyBorder="1" applyProtection="1"/>
    <xf numFmtId="41" fontId="7" fillId="0" borderId="29" xfId="0" applyNumberFormat="1" applyFont="1" applyFill="1" applyBorder="1" applyProtection="1"/>
    <xf numFmtId="0" fontId="4" fillId="0" borderId="30" xfId="0" applyFont="1" applyBorder="1" applyProtection="1"/>
    <xf numFmtId="0" fontId="3" fillId="0" borderId="20" xfId="0" applyFont="1" applyFill="1" applyBorder="1" applyProtection="1">
      <protection locked="0"/>
    </xf>
    <xf numFmtId="0" fontId="3" fillId="0" borderId="9" xfId="0" applyFont="1" applyBorder="1" applyProtection="1"/>
    <xf numFmtId="0" fontId="2" fillId="0" borderId="10" xfId="0" applyFont="1" applyFill="1" applyBorder="1" applyProtection="1"/>
    <xf numFmtId="0" fontId="3" fillId="0" borderId="10" xfId="0" applyFont="1" applyFill="1" applyBorder="1" applyProtection="1"/>
    <xf numFmtId="41" fontId="4" fillId="0" borderId="11" xfId="0" applyNumberFormat="1" applyFont="1" applyFill="1" applyBorder="1" applyProtection="1">
      <protection hidden="1"/>
    </xf>
    <xf numFmtId="0" fontId="2" fillId="0" borderId="0" xfId="0" applyFont="1" applyFill="1" applyBorder="1" applyProtection="1"/>
    <xf numFmtId="41" fontId="4" fillId="0" borderId="6" xfId="0" applyNumberFormat="1" applyFont="1" applyFill="1" applyBorder="1" applyProtection="1">
      <protection hidden="1"/>
    </xf>
    <xf numFmtId="0" fontId="4" fillId="0" borderId="9" xfId="0" applyFont="1" applyBorder="1" applyProtection="1"/>
    <xf numFmtId="0" fontId="4" fillId="0" borderId="10" xfId="0" applyFont="1" applyFill="1" applyBorder="1" applyProtection="1"/>
    <xf numFmtId="41" fontId="4" fillId="3" borderId="11" xfId="0" applyNumberFormat="1" applyFont="1" applyFill="1" applyBorder="1" applyProtection="1">
      <protection locked="0"/>
    </xf>
    <xf numFmtId="41" fontId="4" fillId="0" borderId="6" xfId="0" applyNumberFormat="1" applyFont="1" applyFill="1" applyBorder="1" applyProtection="1">
      <protection locked="0"/>
    </xf>
    <xf numFmtId="0" fontId="4" fillId="0" borderId="26" xfId="0" applyFont="1" applyBorder="1" applyProtection="1"/>
    <xf numFmtId="0" fontId="3" fillId="0" borderId="32" xfId="0" applyFont="1" applyFill="1" applyBorder="1" applyProtection="1"/>
    <xf numFmtId="41" fontId="7" fillId="0" borderId="6" xfId="0" applyNumberFormat="1" applyFont="1" applyFill="1" applyBorder="1" applyProtection="1"/>
    <xf numFmtId="0" fontId="3" fillId="0" borderId="27" xfId="0" applyFont="1" applyFill="1" applyBorder="1" applyAlignment="1" applyProtection="1">
      <alignment horizontal="left"/>
    </xf>
    <xf numFmtId="41" fontId="7" fillId="3" borderId="33" xfId="0" applyNumberFormat="1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3" fillId="0" borderId="22" xfId="0" applyFont="1" applyFill="1" applyBorder="1" applyProtection="1"/>
    <xf numFmtId="0" fontId="0" fillId="0" borderId="20" xfId="0" applyBorder="1"/>
    <xf numFmtId="0" fontId="3" fillId="0" borderId="34" xfId="0" applyFont="1" applyBorder="1" applyProtection="1"/>
    <xf numFmtId="0" fontId="2" fillId="0" borderId="35" xfId="0" applyFont="1" applyFill="1" applyBorder="1" applyProtection="1"/>
    <xf numFmtId="0" fontId="3" fillId="0" borderId="35" xfId="0" applyFont="1" applyFill="1" applyBorder="1" applyProtection="1"/>
    <xf numFmtId="41" fontId="4" fillId="0" borderId="13" xfId="0" applyNumberFormat="1" applyFont="1" applyFill="1" applyBorder="1" applyProtection="1">
      <protection hidden="1"/>
    </xf>
    <xf numFmtId="41" fontId="7" fillId="0" borderId="11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1" fontId="7" fillId="0" borderId="6" xfId="0" applyNumberFormat="1" applyFont="1" applyFill="1" applyBorder="1" applyProtection="1">
      <protection hidden="1"/>
    </xf>
    <xf numFmtId="0" fontId="3" fillId="0" borderId="5" xfId="0" applyFont="1" applyBorder="1" applyAlignment="1" applyProtection="1">
      <alignment horizontal="right"/>
    </xf>
    <xf numFmtId="164" fontId="7" fillId="3" borderId="36" xfId="0" applyNumberFormat="1" applyFont="1" applyFill="1" applyBorder="1" applyAlignment="1" applyProtection="1">
      <alignment horizontal="center"/>
      <protection locked="0"/>
    </xf>
    <xf numFmtId="4" fontId="4" fillId="3" borderId="27" xfId="0" applyNumberFormat="1" applyFont="1" applyFill="1" applyBorder="1" applyProtection="1">
      <protection locked="0"/>
    </xf>
    <xf numFmtId="0" fontId="2" fillId="0" borderId="20" xfId="0" applyFont="1" applyFill="1" applyBorder="1" applyAlignment="1" applyProtection="1">
      <alignment horizontal="right"/>
    </xf>
    <xf numFmtId="4" fontId="4" fillId="3" borderId="20" xfId="0" applyNumberFormat="1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9" fillId="0" borderId="38" xfId="0" applyFont="1" applyBorder="1" applyAlignment="1" applyProtection="1">
      <alignment vertical="center"/>
    </xf>
    <xf numFmtId="0" fontId="2" fillId="0" borderId="39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/>
    </xf>
    <xf numFmtId="41" fontId="9" fillId="0" borderId="40" xfId="0" applyNumberFormat="1" applyFont="1" applyFill="1" applyBorder="1" applyAlignment="1" applyProtection="1">
      <alignment vertical="center"/>
      <protection hidden="1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165" fontId="7" fillId="3" borderId="22" xfId="0" applyNumberFormat="1" applyFont="1" applyFill="1" applyBorder="1" applyAlignment="1" applyProtection="1">
      <alignment horizontal="center"/>
      <protection locked="0"/>
    </xf>
    <xf numFmtId="43" fontId="7" fillId="3" borderId="22" xfId="0" quotePrefix="1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Protection="1"/>
    <xf numFmtId="41" fontId="7" fillId="3" borderId="24" xfId="0" applyNumberFormat="1" applyFont="1" applyFill="1" applyBorder="1" applyAlignment="1" applyProtection="1">
      <alignment horizontal="center"/>
      <protection locked="0"/>
    </xf>
    <xf numFmtId="9" fontId="7" fillId="3" borderId="31" xfId="0" applyNumberFormat="1" applyFont="1" applyFill="1" applyBorder="1" applyAlignment="1" applyProtection="1">
      <alignment horizontal="center"/>
      <protection locked="0"/>
    </xf>
    <xf numFmtId="41" fontId="7" fillId="0" borderId="20" xfId="0" applyNumberFormat="1" applyFont="1" applyFill="1" applyBorder="1" applyProtection="1">
      <protection hidden="1"/>
    </xf>
    <xf numFmtId="0" fontId="3" fillId="0" borderId="8" xfId="0" applyFont="1" applyFill="1" applyBorder="1" applyProtection="1"/>
    <xf numFmtId="41" fontId="4" fillId="0" borderId="8" xfId="0" applyNumberFormat="1" applyFont="1" applyFill="1" applyBorder="1" applyProtection="1">
      <protection hidden="1"/>
    </xf>
    <xf numFmtId="41" fontId="4" fillId="0" borderId="41" xfId="0" applyNumberFormat="1" applyFont="1" applyFill="1" applyBorder="1" applyProtection="1">
      <protection hidden="1"/>
    </xf>
    <xf numFmtId="3" fontId="7" fillId="3" borderId="36" xfId="0" applyNumberFormat="1" applyFont="1" applyFill="1" applyBorder="1" applyProtection="1">
      <protection locked="0"/>
    </xf>
    <xf numFmtId="1" fontId="10" fillId="0" borderId="20" xfId="0" applyNumberFormat="1" applyFont="1" applyBorder="1"/>
    <xf numFmtId="41" fontId="3" fillId="0" borderId="10" xfId="0" applyNumberFormat="1" applyFont="1" applyFill="1" applyBorder="1" applyAlignment="1" applyProtection="1">
      <alignment horizontal="center"/>
      <protection locked="0"/>
    </xf>
    <xf numFmtId="41" fontId="4" fillId="4" borderId="11" xfId="0" applyNumberFormat="1" applyFont="1" applyFill="1" applyBorder="1" applyProtection="1">
      <protection hidden="1"/>
    </xf>
    <xf numFmtId="0" fontId="11" fillId="0" borderId="0" xfId="2"/>
    <xf numFmtId="41" fontId="11" fillId="0" borderId="0" xfId="2" applyNumberFormat="1"/>
    <xf numFmtId="0" fontId="11" fillId="0" borderId="10" xfId="2" applyFont="1" applyBorder="1"/>
    <xf numFmtId="42" fontId="11" fillId="0" borderId="0" xfId="2" applyNumberFormat="1"/>
    <xf numFmtId="10" fontId="11" fillId="0" borderId="0" xfId="1" applyNumberFormat="1" applyFont="1"/>
    <xf numFmtId="2" fontId="11" fillId="0" borderId="10" xfId="2" applyNumberFormat="1" applyFont="1" applyBorder="1"/>
    <xf numFmtId="0" fontId="16" fillId="0" borderId="10" xfId="2" applyFont="1" applyBorder="1" applyAlignment="1" applyProtection="1">
      <alignment horizontal="right"/>
      <protection locked="0"/>
    </xf>
    <xf numFmtId="166" fontId="16" fillId="0" borderId="10" xfId="5" applyFont="1" applyBorder="1" applyAlignment="1" applyProtection="1">
      <alignment horizontal="right"/>
      <protection locked="0"/>
    </xf>
    <xf numFmtId="42" fontId="11" fillId="0" borderId="53" xfId="2" applyNumberFormat="1" applyFont="1" applyFill="1" applyBorder="1" applyAlignment="1" applyProtection="1">
      <alignment horizontal="right"/>
    </xf>
    <xf numFmtId="1" fontId="11" fillId="0" borderId="0" xfId="2" applyNumberFormat="1"/>
    <xf numFmtId="166" fontId="11" fillId="0" borderId="10" xfId="5" applyFont="1" applyBorder="1" applyProtection="1">
      <protection locked="0"/>
    </xf>
    <xf numFmtId="0" fontId="11" fillId="0" borderId="10" xfId="2" applyFont="1" applyBorder="1" applyProtection="1">
      <protection locked="0"/>
    </xf>
    <xf numFmtId="42" fontId="11" fillId="0" borderId="53" xfId="2" applyNumberFormat="1" applyFont="1" applyFill="1" applyBorder="1" applyAlignment="1" applyProtection="1">
      <alignment horizontal="right"/>
      <protection locked="0"/>
    </xf>
    <xf numFmtId="0" fontId="16" fillId="0" borderId="10" xfId="2" applyFont="1" applyBorder="1" applyProtection="1">
      <protection locked="0"/>
    </xf>
    <xf numFmtId="2" fontId="11" fillId="0" borderId="50" xfId="2" applyNumberFormat="1" applyFont="1" applyBorder="1"/>
    <xf numFmtId="0" fontId="11" fillId="0" borderId="0" xfId="2" applyFont="1"/>
    <xf numFmtId="44" fontId="11" fillId="0" borderId="0" xfId="2" applyNumberFormat="1"/>
    <xf numFmtId="167" fontId="0" fillId="0" borderId="0" xfId="6" applyNumberFormat="1" applyFont="1"/>
    <xf numFmtId="0" fontId="11" fillId="0" borderId="54" xfId="2" applyFont="1" applyBorder="1"/>
    <xf numFmtId="2" fontId="11" fillId="0" borderId="55" xfId="2" applyNumberFormat="1" applyFont="1" applyBorder="1"/>
    <xf numFmtId="42" fontId="11" fillId="0" borderId="46" xfId="2" applyNumberFormat="1" applyFont="1" applyBorder="1" applyAlignment="1" applyProtection="1">
      <alignment horizontal="left"/>
      <protection locked="0"/>
    </xf>
    <xf numFmtId="0" fontId="19" fillId="0" borderId="10" xfId="2" applyFont="1" applyBorder="1" applyProtection="1">
      <protection locked="0"/>
    </xf>
    <xf numFmtId="0" fontId="19" fillId="0" borderId="10" xfId="2" quotePrefix="1" applyFont="1" applyBorder="1" applyAlignment="1" applyProtection="1">
      <alignment horizontal="left"/>
      <protection locked="0"/>
    </xf>
    <xf numFmtId="2" fontId="19" fillId="0" borderId="50" xfId="2" quotePrefix="1" applyNumberFormat="1" applyFont="1" applyBorder="1" applyAlignment="1" applyProtection="1">
      <alignment horizontal="left"/>
      <protection locked="0"/>
    </xf>
    <xf numFmtId="2" fontId="19" fillId="0" borderId="10" xfId="2" applyNumberFormat="1" applyFont="1" applyBorder="1" applyProtection="1">
      <protection locked="0"/>
    </xf>
    <xf numFmtId="9" fontId="11" fillId="0" borderId="0" xfId="1" applyFont="1"/>
    <xf numFmtId="0" fontId="11" fillId="0" borderId="0" xfId="2" applyAlignment="1">
      <alignment horizontal="right"/>
    </xf>
    <xf numFmtId="167" fontId="11" fillId="0" borderId="0" xfId="2" applyNumberFormat="1"/>
    <xf numFmtId="42" fontId="19" fillId="0" borderId="53" xfId="2" applyNumberFormat="1" applyFont="1" applyFill="1" applyBorder="1" applyAlignment="1" applyProtection="1">
      <alignment horizontal="right"/>
      <protection locked="0"/>
    </xf>
    <xf numFmtId="0" fontId="11" fillId="7" borderId="55" xfId="2" applyFont="1" applyFill="1" applyBorder="1" applyProtection="1">
      <protection locked="0"/>
    </xf>
    <xf numFmtId="41" fontId="11" fillId="7" borderId="10" xfId="2" applyNumberFormat="1" applyFont="1" applyFill="1" applyBorder="1" applyProtection="1">
      <protection locked="0"/>
    </xf>
    <xf numFmtId="0" fontId="11" fillId="7" borderId="50" xfId="2" applyFont="1" applyFill="1" applyBorder="1" applyProtection="1">
      <protection locked="0"/>
    </xf>
    <xf numFmtId="42" fontId="11" fillId="7" borderId="10" xfId="2" applyNumberFormat="1" applyFont="1" applyFill="1" applyBorder="1" applyProtection="1">
      <protection locked="0"/>
    </xf>
    <xf numFmtId="42" fontId="11" fillId="7" borderId="10" xfId="2" applyNumberFormat="1" applyFont="1" applyFill="1" applyBorder="1" applyAlignment="1" applyProtection="1">
      <alignment horizontal="left"/>
      <protection locked="0"/>
    </xf>
    <xf numFmtId="42" fontId="11" fillId="7" borderId="0" xfId="2" applyNumberFormat="1" applyFont="1" applyFill="1" applyBorder="1" applyAlignment="1" applyProtection="1">
      <alignment horizontal="left"/>
      <protection locked="0"/>
    </xf>
    <xf numFmtId="0" fontId="11" fillId="7" borderId="47" xfId="2" applyFont="1" applyFill="1" applyBorder="1" applyProtection="1">
      <protection locked="0"/>
    </xf>
    <xf numFmtId="42" fontId="11" fillId="7" borderId="58" xfId="2" applyNumberFormat="1" applyFont="1" applyFill="1" applyBorder="1" applyAlignment="1" applyProtection="1">
      <alignment horizontal="right"/>
    </xf>
    <xf numFmtId="42" fontId="11" fillId="7" borderId="55" xfId="2" applyNumberFormat="1" applyFont="1" applyFill="1" applyBorder="1" applyAlignment="1" applyProtection="1">
      <alignment horizontal="right"/>
    </xf>
    <xf numFmtId="42" fontId="11" fillId="7" borderId="51" xfId="2" applyNumberFormat="1" applyFont="1" applyFill="1" applyBorder="1" applyProtection="1"/>
    <xf numFmtId="0" fontId="11" fillId="7" borderId="50" xfId="2" applyFont="1" applyFill="1" applyBorder="1" applyProtection="1"/>
    <xf numFmtId="42" fontId="11" fillId="7" borderId="58" xfId="2" applyNumberFormat="1" applyFont="1" applyFill="1" applyBorder="1" applyAlignment="1" applyProtection="1">
      <alignment horizontal="left"/>
      <protection locked="0"/>
    </xf>
    <xf numFmtId="0" fontId="11" fillId="8" borderId="0" xfId="2" applyFont="1" applyFill="1" applyBorder="1"/>
    <xf numFmtId="2" fontId="11" fillId="8" borderId="0" xfId="2" applyNumberFormat="1" applyFont="1" applyFill="1" applyBorder="1"/>
    <xf numFmtId="42" fontId="11" fillId="8" borderId="53" xfId="2" applyNumberFormat="1" applyFont="1" applyFill="1" applyBorder="1" applyAlignment="1" applyProtection="1">
      <alignment horizontal="right"/>
      <protection locked="0"/>
    </xf>
    <xf numFmtId="0" fontId="11" fillId="8" borderId="10" xfId="2" applyFont="1" applyFill="1" applyBorder="1"/>
    <xf numFmtId="2" fontId="11" fillId="8" borderId="10" xfId="2" applyNumberFormat="1" applyFont="1" applyFill="1" applyBorder="1"/>
    <xf numFmtId="166" fontId="11" fillId="0" borderId="10" xfId="5" applyFont="1" applyFill="1" applyBorder="1" applyProtection="1">
      <protection locked="0"/>
    </xf>
    <xf numFmtId="41" fontId="11" fillId="8" borderId="10" xfId="2" applyNumberFormat="1" applyFont="1" applyFill="1" applyBorder="1" applyProtection="1">
      <protection locked="0"/>
    </xf>
    <xf numFmtId="0" fontId="11" fillId="8" borderId="50" xfId="2" applyFont="1" applyFill="1" applyBorder="1" applyProtection="1">
      <protection locked="0"/>
    </xf>
    <xf numFmtId="0" fontId="13" fillId="8" borderId="70" xfId="2" quotePrefix="1" applyFont="1" applyFill="1" applyBorder="1" applyAlignment="1">
      <alignment horizontal="left"/>
    </xf>
    <xf numFmtId="42" fontId="11" fillId="0" borderId="73" xfId="2" applyNumberFormat="1" applyFont="1" applyFill="1" applyBorder="1" applyAlignment="1" applyProtection="1">
      <alignment horizontal="right"/>
    </xf>
    <xf numFmtId="0" fontId="16" fillId="0" borderId="70" xfId="2" applyFont="1" applyBorder="1" applyProtection="1">
      <protection locked="0"/>
    </xf>
    <xf numFmtId="42" fontId="11" fillId="0" borderId="73" xfId="2" applyNumberFormat="1" applyFont="1" applyFill="1" applyBorder="1" applyAlignment="1" applyProtection="1">
      <alignment horizontal="right"/>
      <protection locked="0"/>
    </xf>
    <xf numFmtId="0" fontId="16" fillId="0" borderId="70" xfId="2" quotePrefix="1" applyFont="1" applyBorder="1" applyAlignment="1" applyProtection="1">
      <alignment horizontal="left"/>
      <protection locked="0"/>
    </xf>
    <xf numFmtId="0" fontId="11" fillId="0" borderId="70" xfId="2" applyFont="1" applyBorder="1" applyProtection="1">
      <protection locked="0"/>
    </xf>
    <xf numFmtId="42" fontId="11" fillId="0" borderId="71" xfId="2" applyNumberFormat="1" applyFont="1" applyFill="1" applyBorder="1" applyAlignment="1" applyProtection="1">
      <alignment horizontal="right"/>
      <protection locked="0"/>
    </xf>
    <xf numFmtId="0" fontId="11" fillId="0" borderId="70" xfId="5" applyNumberFormat="1" applyFont="1" applyBorder="1" applyAlignment="1" applyProtection="1">
      <alignment horizontal="left"/>
      <protection locked="0"/>
    </xf>
    <xf numFmtId="42" fontId="11" fillId="0" borderId="71" xfId="2" applyNumberFormat="1" applyFont="1" applyFill="1" applyBorder="1" applyAlignment="1" applyProtection="1">
      <alignment horizontal="right"/>
    </xf>
    <xf numFmtId="0" fontId="16" fillId="0" borderId="70" xfId="2" applyFont="1" applyBorder="1"/>
    <xf numFmtId="42" fontId="11" fillId="0" borderId="75" xfId="2" applyNumberFormat="1" applyFont="1" applyBorder="1" applyAlignment="1" applyProtection="1">
      <alignment horizontal="left"/>
      <protection locked="0"/>
    </xf>
    <xf numFmtId="0" fontId="20" fillId="0" borderId="72" xfId="2" applyFont="1" applyBorder="1" applyAlignment="1">
      <alignment horizontal="left"/>
    </xf>
    <xf numFmtId="0" fontId="20" fillId="0" borderId="70" xfId="2" applyFont="1" applyBorder="1" applyAlignment="1" applyProtection="1">
      <alignment horizontal="left"/>
      <protection locked="0"/>
    </xf>
    <xf numFmtId="42" fontId="19" fillId="0" borderId="71" xfId="2" applyNumberFormat="1" applyFont="1" applyFill="1" applyBorder="1" applyAlignment="1" applyProtection="1">
      <alignment horizontal="right"/>
      <protection locked="0"/>
    </xf>
    <xf numFmtId="0" fontId="13" fillId="8" borderId="70" xfId="2" applyFont="1" applyFill="1" applyBorder="1"/>
    <xf numFmtId="0" fontId="11" fillId="8" borderId="10" xfId="2" applyFont="1" applyFill="1" applyBorder="1" applyAlignment="1">
      <alignment horizontal="right"/>
    </xf>
    <xf numFmtId="2" fontId="11" fillId="8" borderId="10" xfId="2" applyNumberFormat="1" applyFont="1" applyFill="1" applyBorder="1" applyAlignment="1">
      <alignment horizontal="right"/>
    </xf>
    <xf numFmtId="2" fontId="11" fillId="8" borderId="10" xfId="2" quotePrefix="1" applyNumberFormat="1" applyFont="1" applyFill="1" applyBorder="1" applyAlignment="1" applyProtection="1">
      <alignment horizontal="right"/>
    </xf>
    <xf numFmtId="0" fontId="15" fillId="8" borderId="50" xfId="2" applyFont="1" applyFill="1" applyBorder="1" applyAlignment="1">
      <alignment horizontal="right"/>
    </xf>
    <xf numFmtId="42" fontId="11" fillId="8" borderId="71" xfId="2" applyNumberFormat="1" applyFont="1" applyFill="1" applyBorder="1" applyAlignment="1" applyProtection="1">
      <alignment horizontal="right"/>
      <protection locked="0"/>
    </xf>
    <xf numFmtId="0" fontId="13" fillId="8" borderId="72" xfId="2" applyFont="1" applyFill="1" applyBorder="1"/>
    <xf numFmtId="0" fontId="11" fillId="8" borderId="54" xfId="2" applyFont="1" applyFill="1" applyBorder="1" applyAlignment="1">
      <alignment horizontal="right"/>
    </xf>
    <xf numFmtId="0" fontId="11" fillId="8" borderId="54" xfId="2" applyFont="1" applyFill="1" applyBorder="1"/>
    <xf numFmtId="2" fontId="11" fillId="8" borderId="55" xfId="2" applyNumberFormat="1" applyFont="1" applyFill="1" applyBorder="1" applyAlignment="1">
      <alignment horizontal="right"/>
    </xf>
    <xf numFmtId="2" fontId="11" fillId="8" borderId="58" xfId="2" quotePrefix="1" applyNumberFormat="1" applyFont="1" applyFill="1" applyBorder="1" applyAlignment="1" applyProtection="1">
      <alignment horizontal="right"/>
    </xf>
    <xf numFmtId="0" fontId="15" fillId="8" borderId="55" xfId="2" applyFont="1" applyFill="1" applyBorder="1" applyAlignment="1">
      <alignment horizontal="right"/>
    </xf>
    <xf numFmtId="42" fontId="11" fillId="8" borderId="73" xfId="2" applyNumberFormat="1" applyFont="1" applyFill="1" applyBorder="1" applyAlignment="1" applyProtection="1">
      <alignment horizontal="right"/>
      <protection locked="0"/>
    </xf>
    <xf numFmtId="3" fontId="11" fillId="8" borderId="54" xfId="2" applyNumberFormat="1" applyFont="1" applyFill="1" applyBorder="1" applyProtection="1">
      <protection locked="0"/>
    </xf>
    <xf numFmtId="0" fontId="11" fillId="8" borderId="55" xfId="2" applyFont="1" applyFill="1" applyBorder="1" applyProtection="1">
      <protection locked="0"/>
    </xf>
    <xf numFmtId="42" fontId="11" fillId="8" borderId="0" xfId="2" applyNumberFormat="1" applyFont="1" applyFill="1" applyBorder="1" applyProtection="1"/>
    <xf numFmtId="0" fontId="11" fillId="8" borderId="47" xfId="2" applyFont="1" applyFill="1" applyBorder="1" applyProtection="1"/>
    <xf numFmtId="2" fontId="11" fillId="8" borderId="54" xfId="2" applyNumberFormat="1" applyFont="1" applyFill="1" applyBorder="1"/>
    <xf numFmtId="0" fontId="13" fillId="8" borderId="74" xfId="2" applyFont="1" applyFill="1" applyBorder="1"/>
    <xf numFmtId="0" fontId="11" fillId="8" borderId="56" xfId="2" applyFont="1" applyFill="1" applyBorder="1"/>
    <xf numFmtId="2" fontId="11" fillId="8" borderId="56" xfId="2" applyNumberFormat="1" applyFont="1" applyFill="1" applyBorder="1"/>
    <xf numFmtId="2" fontId="11" fillId="8" borderId="57" xfId="2" applyNumberFormat="1" applyFont="1" applyFill="1" applyBorder="1"/>
    <xf numFmtId="42" fontId="11" fillId="8" borderId="59" xfId="2" applyNumberFormat="1" applyFont="1" applyFill="1" applyBorder="1" applyProtection="1"/>
    <xf numFmtId="0" fontId="11" fillId="8" borderId="60" xfId="2" applyFont="1" applyFill="1" applyBorder="1" applyProtection="1"/>
    <xf numFmtId="0" fontId="13" fillId="8" borderId="72" xfId="2" quotePrefix="1" applyFont="1" applyFill="1" applyBorder="1" applyAlignment="1">
      <alignment horizontal="left"/>
    </xf>
    <xf numFmtId="42" fontId="11" fillId="8" borderId="53" xfId="2" applyNumberFormat="1" applyFont="1" applyFill="1" applyBorder="1" applyProtection="1"/>
    <xf numFmtId="42" fontId="11" fillId="8" borderId="54" xfId="2" applyNumberFormat="1" applyFont="1" applyFill="1" applyBorder="1" applyProtection="1"/>
    <xf numFmtId="0" fontId="11" fillId="8" borderId="55" xfId="2" applyFont="1" applyFill="1" applyBorder="1" applyProtection="1"/>
    <xf numFmtId="42" fontId="11" fillId="8" borderId="71" xfId="2" applyNumberFormat="1" applyFont="1" applyFill="1" applyBorder="1" applyProtection="1"/>
    <xf numFmtId="0" fontId="11" fillId="8" borderId="48" xfId="2" quotePrefix="1" applyFont="1" applyFill="1" applyBorder="1" applyAlignment="1" applyProtection="1">
      <alignment horizontal="center"/>
      <protection locked="0"/>
    </xf>
    <xf numFmtId="42" fontId="11" fillId="8" borderId="58" xfId="2" applyNumberFormat="1" applyFont="1" applyFill="1" applyBorder="1" applyProtection="1"/>
    <xf numFmtId="0" fontId="13" fillId="8" borderId="64" xfId="2" applyFont="1" applyFill="1" applyBorder="1"/>
    <xf numFmtId="0" fontId="13" fillId="8" borderId="76" xfId="2" applyFont="1" applyFill="1" applyBorder="1"/>
    <xf numFmtId="0" fontId="11" fillId="8" borderId="77" xfId="2" applyFont="1" applyFill="1" applyBorder="1"/>
    <xf numFmtId="2" fontId="11" fillId="8" borderId="77" xfId="2" applyNumberFormat="1" applyFont="1" applyFill="1" applyBorder="1"/>
    <xf numFmtId="42" fontId="11" fillId="8" borderId="77" xfId="2" applyNumberFormat="1" applyFont="1" applyFill="1" applyBorder="1" applyProtection="1"/>
    <xf numFmtId="0" fontId="11" fillId="8" borderId="78" xfId="2" applyFont="1" applyFill="1" applyBorder="1" applyProtection="1"/>
    <xf numFmtId="0" fontId="11" fillId="9" borderId="64" xfId="2" applyFont="1" applyFill="1" applyBorder="1"/>
    <xf numFmtId="0" fontId="11" fillId="9" borderId="0" xfId="2" applyFont="1" applyFill="1" applyBorder="1"/>
    <xf numFmtId="2" fontId="11" fillId="9" borderId="0" xfId="2" applyNumberFormat="1" applyFont="1" applyFill="1" applyBorder="1"/>
    <xf numFmtId="42" fontId="11" fillId="9" borderId="53" xfId="2" applyNumberFormat="1" applyFont="1" applyFill="1" applyBorder="1" applyAlignment="1" applyProtection="1">
      <alignment horizontal="right"/>
      <protection locked="0"/>
    </xf>
    <xf numFmtId="3" fontId="11" fillId="9" borderId="0" xfId="2" applyNumberFormat="1" applyFont="1" applyFill="1" applyBorder="1" applyAlignment="1" applyProtection="1">
      <alignment horizontal="left"/>
    </xf>
    <xf numFmtId="42" fontId="11" fillId="9" borderId="71" xfId="2" applyNumberFormat="1" applyFont="1" applyFill="1" applyBorder="1" applyAlignment="1" applyProtection="1">
      <alignment horizontal="right"/>
      <protection locked="0"/>
    </xf>
    <xf numFmtId="0" fontId="13" fillId="9" borderId="70" xfId="2" quotePrefix="1" applyFont="1" applyFill="1" applyBorder="1" applyAlignment="1">
      <alignment horizontal="left"/>
    </xf>
    <xf numFmtId="0" fontId="11" fillId="9" borderId="10" xfId="2" applyFont="1" applyFill="1" applyBorder="1"/>
    <xf numFmtId="42" fontId="11" fillId="9" borderId="0" xfId="2" applyNumberFormat="1" applyFont="1" applyFill="1" applyBorder="1" applyProtection="1"/>
    <xf numFmtId="42" fontId="11" fillId="9" borderId="47" xfId="2" applyNumberFormat="1" applyFont="1" applyFill="1" applyBorder="1" applyProtection="1"/>
    <xf numFmtId="2" fontId="11" fillId="9" borderId="10" xfId="2" applyNumberFormat="1" applyFont="1" applyFill="1" applyBorder="1"/>
    <xf numFmtId="3" fontId="11" fillId="9" borderId="35" xfId="2" applyNumberFormat="1" applyFont="1" applyFill="1" applyBorder="1" applyProtection="1">
      <protection locked="0"/>
    </xf>
    <xf numFmtId="0" fontId="11" fillId="9" borderId="52" xfId="2" applyFont="1" applyFill="1" applyBorder="1" applyProtection="1">
      <protection locked="0"/>
    </xf>
    <xf numFmtId="0" fontId="16" fillId="9" borderId="10" xfId="2" applyFont="1" applyFill="1" applyBorder="1" applyAlignment="1" applyProtection="1">
      <alignment horizontal="right"/>
      <protection locked="0"/>
    </xf>
    <xf numFmtId="2" fontId="11" fillId="9" borderId="10" xfId="2" applyNumberFormat="1" applyFont="1" applyFill="1" applyBorder="1" applyProtection="1">
      <protection locked="0"/>
    </xf>
    <xf numFmtId="42" fontId="11" fillId="9" borderId="53" xfId="2" applyNumberFormat="1" applyFont="1" applyFill="1" applyBorder="1" applyAlignment="1" applyProtection="1">
      <alignment horizontal="right"/>
    </xf>
    <xf numFmtId="41" fontId="11" fillId="9" borderId="54" xfId="2" applyNumberFormat="1" applyFont="1" applyFill="1" applyBorder="1" applyProtection="1">
      <protection locked="0"/>
    </xf>
    <xf numFmtId="0" fontId="11" fillId="9" borderId="55" xfId="2" applyFont="1" applyFill="1" applyBorder="1" applyProtection="1">
      <protection locked="0"/>
    </xf>
    <xf numFmtId="42" fontId="11" fillId="9" borderId="73" xfId="2" applyNumberFormat="1" applyFont="1" applyFill="1" applyBorder="1" applyAlignment="1" applyProtection="1">
      <alignment horizontal="right"/>
    </xf>
    <xf numFmtId="2" fontId="11" fillId="9" borderId="35" xfId="2" applyNumberFormat="1" applyFont="1" applyFill="1" applyBorder="1"/>
    <xf numFmtId="3" fontId="11" fillId="9" borderId="35" xfId="2" applyNumberFormat="1" applyFont="1" applyFill="1" applyBorder="1" applyAlignment="1">
      <alignment horizontal="left"/>
    </xf>
    <xf numFmtId="0" fontId="11" fillId="9" borderId="52" xfId="2" applyFont="1" applyFill="1" applyBorder="1"/>
    <xf numFmtId="42" fontId="11" fillId="9" borderId="54" xfId="2" applyNumberFormat="1" applyFont="1" applyFill="1" applyBorder="1" applyAlignment="1" applyProtection="1">
      <alignment horizontal="left"/>
      <protection locked="0"/>
    </xf>
    <xf numFmtId="42" fontId="11" fillId="9" borderId="0" xfId="2" applyNumberFormat="1" applyFont="1" applyFill="1" applyBorder="1"/>
    <xf numFmtId="0" fontId="11" fillId="9" borderId="47" xfId="2" applyFont="1" applyFill="1" applyBorder="1"/>
    <xf numFmtId="0" fontId="16" fillId="9" borderId="64" xfId="2" quotePrefix="1" applyFont="1" applyFill="1" applyBorder="1" applyAlignment="1" applyProtection="1">
      <alignment horizontal="left"/>
      <protection locked="0"/>
    </xf>
    <xf numFmtId="42" fontId="11" fillId="9" borderId="58" xfId="2" applyNumberFormat="1" applyFont="1" applyFill="1" applyBorder="1"/>
    <xf numFmtId="0" fontId="11" fillId="9" borderId="55" xfId="2" applyFont="1" applyFill="1" applyBorder="1"/>
    <xf numFmtId="42" fontId="11" fillId="8" borderId="79" xfId="2" applyNumberFormat="1" applyFont="1" applyFill="1" applyBorder="1" applyAlignment="1" applyProtection="1">
      <alignment horizontal="right"/>
      <protection locked="0"/>
    </xf>
    <xf numFmtId="42" fontId="11" fillId="8" borderId="80" xfId="2" applyNumberFormat="1" applyFont="1" applyFill="1" applyBorder="1" applyAlignment="1" applyProtection="1">
      <alignment horizontal="right"/>
      <protection locked="0"/>
    </xf>
    <xf numFmtId="0" fontId="11" fillId="9" borderId="81" xfId="2" applyFont="1" applyFill="1" applyBorder="1"/>
    <xf numFmtId="0" fontId="11" fillId="9" borderId="82" xfId="2" applyFont="1" applyFill="1" applyBorder="1"/>
    <xf numFmtId="2" fontId="11" fillId="9" borderId="82" xfId="2" applyNumberFormat="1" applyFont="1" applyFill="1" applyBorder="1"/>
    <xf numFmtId="0" fontId="21" fillId="0" borderId="61" xfId="2" applyFont="1" applyBorder="1" applyAlignment="1" applyProtection="1">
      <alignment horizontal="centerContinuous"/>
      <protection locked="0"/>
    </xf>
    <xf numFmtId="0" fontId="22" fillId="0" borderId="62" xfId="2" applyFont="1" applyBorder="1" applyAlignment="1" applyProtection="1">
      <alignment horizontal="centerContinuous"/>
      <protection locked="0"/>
    </xf>
    <xf numFmtId="2" fontId="22" fillId="0" borderId="62" xfId="2" applyNumberFormat="1" applyFont="1" applyBorder="1" applyAlignment="1" applyProtection="1">
      <alignment horizontal="centerContinuous"/>
      <protection locked="0"/>
    </xf>
    <xf numFmtId="0" fontId="22" fillId="0" borderId="63" xfId="2" applyFont="1" applyBorder="1" applyAlignment="1" applyProtection="1">
      <alignment horizontal="centerContinuous"/>
      <protection locked="0"/>
    </xf>
    <xf numFmtId="0" fontId="23" fillId="0" borderId="0" xfId="2" applyFont="1" applyFill="1" applyBorder="1" applyAlignment="1" applyProtection="1">
      <alignment horizontal="left"/>
      <protection locked="0"/>
    </xf>
    <xf numFmtId="0" fontId="22" fillId="0" borderId="0" xfId="2" applyFont="1" applyBorder="1" applyProtection="1">
      <protection locked="0"/>
    </xf>
    <xf numFmtId="0" fontId="22" fillId="0" borderId="0" xfId="2" applyFont="1" applyBorder="1" applyAlignment="1" applyProtection="1">
      <alignment horizontal="left"/>
      <protection locked="0"/>
    </xf>
    <xf numFmtId="0" fontId="22" fillId="0" borderId="65" xfId="2" applyFont="1" applyBorder="1" applyAlignment="1" applyProtection="1">
      <alignment horizontal="left"/>
      <protection locked="0"/>
    </xf>
    <xf numFmtId="3" fontId="23" fillId="0" borderId="0" xfId="2" applyNumberFormat="1" applyFont="1" applyBorder="1" applyAlignment="1" applyProtection="1">
      <alignment horizontal="left"/>
      <protection locked="0"/>
    </xf>
    <xf numFmtId="49" fontId="13" fillId="10" borderId="66" xfId="2" quotePrefix="1" applyNumberFormat="1" applyFont="1" applyFill="1" applyBorder="1" applyAlignment="1">
      <alignment horizontal="left"/>
    </xf>
    <xf numFmtId="0" fontId="14" fillId="10" borderId="42" xfId="2" applyFont="1" applyFill="1" applyBorder="1" applyAlignment="1">
      <alignment horizontal="center"/>
    </xf>
    <xf numFmtId="9" fontId="14" fillId="10" borderId="42" xfId="4" applyFont="1" applyFill="1" applyBorder="1" applyAlignment="1">
      <alignment horizontal="center"/>
    </xf>
    <xf numFmtId="0" fontId="14" fillId="10" borderId="68" xfId="2" applyFont="1" applyFill="1" applyBorder="1" applyAlignment="1">
      <alignment horizontal="left"/>
    </xf>
    <xf numFmtId="0" fontId="14" fillId="10" borderId="8" xfId="2" applyFont="1" applyFill="1" applyBorder="1" applyAlignment="1">
      <alignment horizontal="center"/>
    </xf>
    <xf numFmtId="9" fontId="14" fillId="10" borderId="45" xfId="4" applyFont="1" applyFill="1" applyBorder="1" applyAlignment="1">
      <alignment horizontal="center"/>
    </xf>
    <xf numFmtId="0" fontId="11" fillId="10" borderId="48" xfId="2" quotePrefix="1" applyNumberFormat="1" applyFont="1" applyFill="1" applyBorder="1" applyAlignment="1" applyProtection="1">
      <alignment horizontal="right"/>
      <protection locked="0"/>
    </xf>
    <xf numFmtId="0" fontId="11" fillId="9" borderId="54" xfId="2" applyFont="1" applyFill="1" applyBorder="1"/>
    <xf numFmtId="2" fontId="11" fillId="9" borderId="55" xfId="2" applyNumberFormat="1" applyFont="1" applyFill="1" applyBorder="1"/>
    <xf numFmtId="42" fontId="18" fillId="9" borderId="58" xfId="2" applyNumberFormat="1" applyFont="1" applyFill="1" applyBorder="1" applyAlignment="1" applyProtection="1">
      <alignment horizontal="left"/>
      <protection locked="0"/>
    </xf>
    <xf numFmtId="0" fontId="18" fillId="9" borderId="55" xfId="2" applyFont="1" applyFill="1" applyBorder="1" applyProtection="1">
      <protection locked="0"/>
    </xf>
    <xf numFmtId="0" fontId="11" fillId="9" borderId="72" xfId="2" applyFont="1" applyFill="1" applyBorder="1"/>
    <xf numFmtId="0" fontId="11" fillId="9" borderId="70" xfId="2" applyFont="1" applyFill="1" applyBorder="1"/>
    <xf numFmtId="0" fontId="11" fillId="9" borderId="70" xfId="2" applyFont="1" applyFill="1" applyBorder="1" applyProtection="1">
      <protection locked="0"/>
    </xf>
    <xf numFmtId="0" fontId="12" fillId="11" borderId="68" xfId="2" applyFont="1" applyFill="1" applyBorder="1" applyProtection="1">
      <protection locked="0"/>
    </xf>
    <xf numFmtId="42" fontId="11" fillId="11" borderId="48" xfId="2" quotePrefix="1" applyNumberFormat="1" applyFont="1" applyFill="1" applyBorder="1" applyAlignment="1" applyProtection="1">
      <alignment horizontal="right"/>
      <protection locked="0"/>
    </xf>
    <xf numFmtId="2" fontId="11" fillId="11" borderId="45" xfId="2" applyNumberFormat="1" applyFont="1" applyFill="1" applyBorder="1" applyProtection="1">
      <protection locked="0"/>
    </xf>
    <xf numFmtId="0" fontId="12" fillId="11" borderId="68" xfId="2" applyFont="1" applyFill="1" applyBorder="1" applyAlignment="1" applyProtection="1">
      <alignment horizontal="left"/>
      <protection locked="0"/>
    </xf>
    <xf numFmtId="0" fontId="11" fillId="11" borderId="45" xfId="2" applyFont="1" applyFill="1" applyBorder="1" applyProtection="1">
      <protection locked="0"/>
    </xf>
    <xf numFmtId="42" fontId="11" fillId="11" borderId="48" xfId="2" applyNumberFormat="1" applyFont="1" applyFill="1" applyBorder="1" applyAlignment="1" applyProtection="1">
      <alignment horizontal="right"/>
      <protection locked="0"/>
    </xf>
    <xf numFmtId="0" fontId="13" fillId="8" borderId="42" xfId="2" applyFont="1" applyFill="1" applyBorder="1" applyAlignment="1">
      <alignment horizontal="centerContinuous"/>
    </xf>
    <xf numFmtId="0" fontId="14" fillId="8" borderId="45" xfId="2" applyFont="1" applyFill="1" applyBorder="1" applyAlignment="1">
      <alignment horizontal="center"/>
    </xf>
    <xf numFmtId="2" fontId="11" fillId="8" borderId="45" xfId="2" quotePrefix="1" applyNumberFormat="1" applyFont="1" applyFill="1" applyBorder="1" applyAlignment="1" applyProtection="1">
      <alignment horizontal="right"/>
    </xf>
    <xf numFmtId="0" fontId="11" fillId="11" borderId="48" xfId="2" quotePrefix="1" applyNumberFormat="1" applyFont="1" applyFill="1" applyBorder="1" applyAlignment="1" applyProtection="1">
      <alignment horizontal="right"/>
      <protection locked="0"/>
    </xf>
    <xf numFmtId="3" fontId="11" fillId="8" borderId="43" xfId="2" applyNumberFormat="1" applyFont="1" applyFill="1" applyBorder="1"/>
    <xf numFmtId="3" fontId="14" fillId="8" borderId="42" xfId="2" applyNumberFormat="1" applyFont="1" applyFill="1" applyBorder="1" applyAlignment="1">
      <alignment horizontal="center"/>
    </xf>
    <xf numFmtId="3" fontId="13" fillId="8" borderId="46" xfId="2" quotePrefix="1" applyNumberFormat="1" applyFont="1" applyFill="1" applyBorder="1" applyAlignment="1">
      <alignment horizontal="center"/>
    </xf>
    <xf numFmtId="3" fontId="14" fillId="8" borderId="45" xfId="2" applyNumberFormat="1" applyFont="1" applyFill="1" applyBorder="1" applyAlignment="1">
      <alignment horizontal="center"/>
    </xf>
    <xf numFmtId="42" fontId="11" fillId="8" borderId="46" xfId="2" quotePrefix="1" applyNumberFormat="1" applyFont="1" applyFill="1" applyBorder="1" applyAlignment="1" applyProtection="1">
      <alignment horizontal="right"/>
    </xf>
    <xf numFmtId="0" fontId="11" fillId="8" borderId="67" xfId="2" quotePrefix="1" applyFont="1" applyFill="1" applyBorder="1" applyAlignment="1" applyProtection="1">
      <alignment horizontal="left"/>
      <protection locked="0"/>
    </xf>
    <xf numFmtId="0" fontId="13" fillId="8" borderId="69" xfId="2" applyFont="1" applyFill="1" applyBorder="1" applyAlignment="1" applyProtection="1">
      <alignment horizontal="center"/>
      <protection locked="0"/>
    </xf>
    <xf numFmtId="42" fontId="11" fillId="8" borderId="83" xfId="2" applyNumberFormat="1" applyFont="1" applyFill="1" applyBorder="1" applyAlignment="1" applyProtection="1">
      <alignment horizontal="right"/>
    </xf>
    <xf numFmtId="0" fontId="11" fillId="11" borderId="49" xfId="2" applyNumberFormat="1" applyFont="1" applyFill="1" applyBorder="1" applyAlignment="1" applyProtection="1">
      <alignment horizontal="right"/>
      <protection locked="0"/>
    </xf>
    <xf numFmtId="0" fontId="11" fillId="11" borderId="49" xfId="2" quotePrefix="1" applyNumberFormat="1" applyFont="1" applyFill="1" applyBorder="1" applyAlignment="1" applyProtection="1">
      <alignment horizontal="right"/>
      <protection locked="0"/>
    </xf>
    <xf numFmtId="0" fontId="14" fillId="8" borderId="42" xfId="2" applyNumberFormat="1" applyFont="1" applyFill="1" applyBorder="1" applyAlignment="1">
      <alignment horizontal="center"/>
    </xf>
    <xf numFmtId="0" fontId="14" fillId="8" borderId="44" xfId="2" applyNumberFormat="1" applyFont="1" applyFill="1" applyBorder="1" applyAlignment="1">
      <alignment horizontal="center"/>
    </xf>
    <xf numFmtId="0" fontId="14" fillId="8" borderId="8" xfId="2" applyNumberFormat="1" applyFont="1" applyFill="1" applyBorder="1" applyAlignment="1">
      <alignment horizontal="center"/>
    </xf>
    <xf numFmtId="0" fontId="14" fillId="8" borderId="47" xfId="2" applyNumberFormat="1" applyFont="1" applyFill="1" applyBorder="1" applyAlignment="1">
      <alignment horizontal="center"/>
    </xf>
    <xf numFmtId="42" fontId="11" fillId="11" borderId="53" xfId="2" applyNumberFormat="1" applyFont="1" applyFill="1" applyBorder="1" applyAlignment="1" applyProtection="1">
      <alignment horizontal="right"/>
      <protection locked="0"/>
    </xf>
    <xf numFmtId="42" fontId="11" fillId="11" borderId="73" xfId="2" applyNumberFormat="1" applyFont="1" applyFill="1" applyBorder="1" applyAlignment="1" applyProtection="1">
      <alignment horizontal="right"/>
      <protection locked="0"/>
    </xf>
    <xf numFmtId="0" fontId="11" fillId="8" borderId="70" xfId="2" applyFont="1" applyFill="1" applyBorder="1" applyAlignment="1">
      <alignment horizontal="right"/>
    </xf>
    <xf numFmtId="0" fontId="11" fillId="8" borderId="70" xfId="2" quotePrefix="1" applyFont="1" applyFill="1" applyBorder="1" applyAlignment="1">
      <alignment horizontal="right"/>
    </xf>
    <xf numFmtId="0" fontId="11" fillId="11" borderId="48" xfId="2" quotePrefix="1" applyFont="1" applyFill="1" applyBorder="1" applyAlignment="1" applyProtection="1">
      <alignment horizontal="center"/>
      <protection locked="0"/>
    </xf>
    <xf numFmtId="0" fontId="12" fillId="8" borderId="10" xfId="2" applyFont="1" applyFill="1" applyBorder="1"/>
    <xf numFmtId="0" fontId="12" fillId="8" borderId="10" xfId="2" quotePrefix="1" applyFont="1" applyFill="1" applyBorder="1" applyAlignment="1">
      <alignment horizontal="left"/>
    </xf>
    <xf numFmtId="0" fontId="25" fillId="0" borderId="0" xfId="2" applyFont="1"/>
    <xf numFmtId="0" fontId="12" fillId="0" borderId="70" xfId="5" applyNumberFormat="1" applyFont="1" applyBorder="1" applyAlignment="1" applyProtection="1">
      <alignment horizontal="left"/>
      <protection locked="0"/>
    </xf>
    <xf numFmtId="0" fontId="16" fillId="8" borderId="70" xfId="2" quotePrefix="1" applyFont="1" applyFill="1" applyBorder="1" applyAlignment="1">
      <alignment horizontal="right"/>
    </xf>
    <xf numFmtId="41" fontId="7" fillId="0" borderId="24" xfId="0" applyNumberFormat="1" applyFont="1" applyFill="1" applyBorder="1" applyProtection="1">
      <protection hidden="1"/>
    </xf>
    <xf numFmtId="41" fontId="7" fillId="3" borderId="24" xfId="0" applyNumberFormat="1" applyFont="1" applyFill="1" applyBorder="1" applyProtection="1">
      <protection locked="0"/>
    </xf>
    <xf numFmtId="41" fontId="7" fillId="0" borderId="22" xfId="0" applyNumberFormat="1" applyFont="1" applyFill="1" applyBorder="1" applyProtection="1">
      <protection hidden="1"/>
    </xf>
    <xf numFmtId="41" fontId="4" fillId="0" borderId="86" xfId="0" applyNumberFormat="1" applyFont="1" applyFill="1" applyBorder="1" applyProtection="1">
      <protection hidden="1"/>
    </xf>
    <xf numFmtId="41" fontId="4" fillId="3" borderId="86" xfId="0" applyNumberFormat="1" applyFont="1" applyFill="1" applyBorder="1" applyProtection="1">
      <protection locked="0"/>
    </xf>
    <xf numFmtId="41" fontId="4" fillId="0" borderId="41" xfId="0" applyNumberFormat="1" applyFont="1" applyFill="1" applyBorder="1" applyProtection="1">
      <protection locked="0"/>
    </xf>
    <xf numFmtId="41" fontId="7" fillId="0" borderId="41" xfId="0" applyNumberFormat="1" applyFont="1" applyFill="1" applyBorder="1" applyProtection="1"/>
    <xf numFmtId="41" fontId="7" fillId="3" borderId="87" xfId="0" applyNumberFormat="1" applyFont="1" applyFill="1" applyBorder="1" applyProtection="1">
      <protection locked="0"/>
    </xf>
    <xf numFmtId="41" fontId="4" fillId="0" borderId="88" xfId="0" applyNumberFormat="1" applyFont="1" applyFill="1" applyBorder="1" applyProtection="1">
      <protection locked="0"/>
    </xf>
    <xf numFmtId="41" fontId="7" fillId="0" borderId="41" xfId="0" applyNumberFormat="1" applyFont="1" applyFill="1" applyBorder="1" applyProtection="1">
      <protection hidden="1"/>
    </xf>
    <xf numFmtId="41" fontId="4" fillId="0" borderId="88" xfId="0" applyNumberFormat="1" applyFont="1" applyFill="1" applyBorder="1" applyProtection="1">
      <protection hidden="1"/>
    </xf>
    <xf numFmtId="41" fontId="7" fillId="0" borderId="86" xfId="0" applyNumberFormat="1" applyFont="1" applyFill="1" applyBorder="1" applyProtection="1">
      <protection hidden="1"/>
    </xf>
    <xf numFmtId="41" fontId="4" fillId="4" borderId="86" xfId="0" applyNumberFormat="1" applyFont="1" applyFill="1" applyBorder="1" applyProtection="1">
      <protection hidden="1"/>
    </xf>
    <xf numFmtId="41" fontId="9" fillId="0" borderId="89" xfId="0" applyNumberFormat="1" applyFont="1" applyFill="1" applyBorder="1" applyAlignment="1" applyProtection="1">
      <alignment vertical="center"/>
      <protection hidden="1"/>
    </xf>
    <xf numFmtId="0" fontId="11" fillId="0" borderId="90" xfId="2" applyBorder="1"/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0" fontId="0" fillId="0" borderId="37" xfId="0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top"/>
      <protection locked="0"/>
    </xf>
    <xf numFmtId="0" fontId="0" fillId="4" borderId="10" xfId="0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23" fillId="0" borderId="64" xfId="3" applyNumberFormat="1" applyFont="1" applyBorder="1" applyAlignment="1">
      <alignment horizontal="left"/>
    </xf>
    <xf numFmtId="0" fontId="23" fillId="0" borderId="0" xfId="3" applyNumberFormat="1" applyFont="1" applyBorder="1" applyAlignment="1">
      <alignment horizontal="left"/>
    </xf>
    <xf numFmtId="0" fontId="23" fillId="0" borderId="64" xfId="3" quotePrefix="1" applyNumberFormat="1" applyFont="1" applyBorder="1" applyAlignment="1">
      <alignment horizontal="left"/>
    </xf>
    <xf numFmtId="0" fontId="23" fillId="0" borderId="0" xfId="3" quotePrefix="1" applyNumberFormat="1" applyFont="1" applyBorder="1" applyAlignment="1">
      <alignment horizontal="left"/>
    </xf>
    <xf numFmtId="0" fontId="23" fillId="0" borderId="84" xfId="3" quotePrefix="1" applyNumberFormat="1" applyFont="1" applyBorder="1" applyAlignment="1">
      <alignment horizontal="left"/>
    </xf>
    <xf numFmtId="0" fontId="23" fillId="0" borderId="85" xfId="3" quotePrefix="1" applyNumberFormat="1" applyFont="1" applyBorder="1" applyAlignment="1">
      <alignment horizontal="left"/>
    </xf>
    <xf numFmtId="3" fontId="23" fillId="0" borderId="0" xfId="2" quotePrefix="1" applyNumberFormat="1" applyFont="1" applyBorder="1" applyAlignment="1" applyProtection="1">
      <alignment horizontal="left"/>
      <protection locked="0"/>
    </xf>
    <xf numFmtId="3" fontId="23" fillId="0" borderId="65" xfId="2" quotePrefix="1" applyNumberFormat="1" applyFont="1" applyBorder="1" applyAlignment="1" applyProtection="1">
      <alignment horizontal="left"/>
      <protection locked="0"/>
    </xf>
  </cellXfs>
  <cellStyles count="7">
    <cellStyle name="Currency 2" xfId="6"/>
    <cellStyle name="Currency0" xfId="5"/>
    <cellStyle name="Normal" xfId="0" builtinId="0"/>
    <cellStyle name="Normal 2" xfId="2"/>
    <cellStyle name="Normal_90-4TEMP" xfId="3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H58" sqref="H58"/>
    </sheetView>
  </sheetViews>
  <sheetFormatPr defaultRowHeight="13.2"/>
  <cols>
    <col min="1" max="1" width="3.44140625" customWidth="1"/>
    <col min="2" max="2" width="25.6640625" customWidth="1"/>
    <col min="5" max="5" width="0.109375" customWidth="1"/>
    <col min="6" max="6" width="6.6640625" customWidth="1"/>
    <col min="7" max="8" width="12.6640625" customWidth="1"/>
  </cols>
  <sheetData>
    <row r="1" spans="1:8">
      <c r="A1" s="1" t="s">
        <v>0</v>
      </c>
      <c r="B1" s="2"/>
      <c r="C1" s="3" t="s">
        <v>0</v>
      </c>
      <c r="D1" s="3"/>
      <c r="E1" s="3"/>
      <c r="F1" s="2"/>
      <c r="G1" s="324" t="s">
        <v>1</v>
      </c>
      <c r="H1" s="325"/>
    </row>
    <row r="2" spans="1:8">
      <c r="A2" s="4"/>
      <c r="B2" s="5"/>
      <c r="C2" s="6"/>
      <c r="D2" s="7"/>
      <c r="E2" s="7"/>
      <c r="F2" s="7"/>
      <c r="G2" s="326" t="s">
        <v>2</v>
      </c>
      <c r="H2" s="327"/>
    </row>
    <row r="3" spans="1:8" ht="18">
      <c r="A3" s="328" t="s">
        <v>3</v>
      </c>
      <c r="B3" s="329"/>
      <c r="C3" s="329"/>
      <c r="D3" s="329"/>
      <c r="E3" s="329"/>
      <c r="F3" s="330"/>
      <c r="G3" s="326" t="s">
        <v>0</v>
      </c>
      <c r="H3" s="327"/>
    </row>
    <row r="4" spans="1:8">
      <c r="A4" s="8"/>
      <c r="B4" s="7"/>
      <c r="C4" s="7"/>
      <c r="D4" s="7"/>
      <c r="E4" s="7"/>
      <c r="F4" s="7"/>
      <c r="G4" s="9"/>
      <c r="H4" s="10"/>
    </row>
    <row r="5" spans="1:8">
      <c r="A5" s="11"/>
      <c r="B5" s="12"/>
      <c r="C5" s="12"/>
      <c r="D5" s="12"/>
      <c r="E5" s="12"/>
      <c r="F5" s="12"/>
      <c r="G5" s="13"/>
      <c r="H5" s="14"/>
    </row>
    <row r="6" spans="1:8">
      <c r="A6" s="15" t="s">
        <v>4</v>
      </c>
      <c r="B6" s="16"/>
      <c r="C6" s="17"/>
      <c r="D6" s="17"/>
      <c r="E6" s="17"/>
      <c r="F6" s="17"/>
      <c r="G6" s="318" t="s">
        <v>5</v>
      </c>
      <c r="H6" s="319"/>
    </row>
    <row r="7" spans="1:8">
      <c r="A7" s="322"/>
      <c r="B7" s="323"/>
      <c r="C7" s="323"/>
      <c r="D7" s="323"/>
      <c r="E7" s="323"/>
      <c r="F7" s="18"/>
      <c r="G7" s="19"/>
      <c r="H7" s="97"/>
    </row>
    <row r="8" spans="1:8">
      <c r="A8" s="15" t="s">
        <v>6</v>
      </c>
      <c r="B8" s="16"/>
      <c r="C8" s="17"/>
      <c r="D8" s="17"/>
      <c r="E8" s="17"/>
      <c r="F8" s="17"/>
      <c r="G8" s="318" t="s">
        <v>7</v>
      </c>
      <c r="H8" s="319"/>
    </row>
    <row r="9" spans="1:8">
      <c r="A9" s="20"/>
      <c r="B9" s="21"/>
      <c r="C9" s="22"/>
      <c r="D9" s="22"/>
      <c r="E9" s="18"/>
      <c r="F9" s="18"/>
      <c r="G9" s="98"/>
      <c r="H9" s="99"/>
    </row>
    <row r="10" spans="1:8">
      <c r="A10" s="23" t="s">
        <v>8</v>
      </c>
      <c r="B10" s="24"/>
      <c r="C10" s="25" t="s">
        <v>9</v>
      </c>
      <c r="D10" s="26"/>
      <c r="E10" s="26"/>
      <c r="F10" s="26"/>
      <c r="G10" s="27"/>
      <c r="H10" s="28"/>
    </row>
    <row r="11" spans="1:8">
      <c r="A11" s="29"/>
      <c r="B11" s="30" t="s">
        <v>10</v>
      </c>
      <c r="C11" s="31" t="s">
        <v>11</v>
      </c>
      <c r="D11" s="32" t="s">
        <v>12</v>
      </c>
      <c r="E11" s="33"/>
      <c r="F11" s="34"/>
      <c r="G11" s="35" t="s">
        <v>13</v>
      </c>
      <c r="H11" s="36" t="s">
        <v>14</v>
      </c>
    </row>
    <row r="12" spans="1:8">
      <c r="A12" s="29"/>
      <c r="B12" s="37" t="s">
        <v>15</v>
      </c>
      <c r="C12" s="38"/>
      <c r="D12" s="39">
        <f>+'Wksht YR1'!E8+'Wksht YR1'!H8</f>
        <v>0</v>
      </c>
      <c r="E12" s="40"/>
      <c r="F12" s="34"/>
      <c r="G12" s="100">
        <f>+'Wksht YR1'!F8+'Wksht YR2'!F8+'Wksht YR3'!F8</f>
        <v>0</v>
      </c>
      <c r="H12" s="100">
        <f>+'Wksht YR1'!I8+'Wksht YR2'!I8+'Wksht YR3'!I8</f>
        <v>0</v>
      </c>
    </row>
    <row r="13" spans="1:8">
      <c r="A13" s="29"/>
      <c r="B13" s="37" t="s">
        <v>16</v>
      </c>
      <c r="C13" s="38">
        <v>0</v>
      </c>
      <c r="D13" s="101"/>
      <c r="E13" s="40"/>
      <c r="F13" s="34"/>
      <c r="G13" s="39"/>
      <c r="H13" s="39"/>
    </row>
    <row r="14" spans="1:8">
      <c r="A14" s="29"/>
      <c r="B14" s="43" t="s">
        <v>17</v>
      </c>
      <c r="C14" s="44"/>
      <c r="D14" s="45"/>
      <c r="E14" s="40"/>
      <c r="F14" s="34"/>
      <c r="G14" s="46">
        <f>SUM(G12:G13)</f>
        <v>0</v>
      </c>
      <c r="H14" s="303">
        <f>SUM(H12:H13)</f>
        <v>0</v>
      </c>
    </row>
    <row r="15" spans="1:8">
      <c r="A15" s="29"/>
      <c r="B15" s="30" t="s">
        <v>18</v>
      </c>
      <c r="C15" s="47"/>
      <c r="D15" s="48"/>
      <c r="E15" s="34"/>
      <c r="F15" s="34"/>
      <c r="G15" s="49"/>
      <c r="H15" s="50"/>
    </row>
    <row r="16" spans="1:8">
      <c r="A16" s="29"/>
      <c r="B16" s="37" t="s">
        <v>19</v>
      </c>
      <c r="C16" s="38">
        <v>0</v>
      </c>
      <c r="D16" s="39"/>
      <c r="E16" s="34"/>
      <c r="F16" s="34"/>
      <c r="G16" s="41"/>
      <c r="H16" s="304"/>
    </row>
    <row r="17" spans="1:8">
      <c r="A17" s="29"/>
      <c r="B17" s="37" t="s">
        <v>20</v>
      </c>
      <c r="C17" s="38">
        <v>0</v>
      </c>
      <c r="D17" s="39"/>
      <c r="E17" s="34"/>
      <c r="F17" s="34"/>
      <c r="G17" s="41"/>
      <c r="H17" s="304"/>
    </row>
    <row r="18" spans="1:8">
      <c r="A18" s="29"/>
      <c r="B18" s="37" t="s">
        <v>21</v>
      </c>
      <c r="C18" s="38">
        <v>0</v>
      </c>
      <c r="D18" s="39"/>
      <c r="E18" s="34"/>
      <c r="F18" s="34"/>
      <c r="G18" s="41"/>
      <c r="H18" s="304"/>
    </row>
    <row r="19" spans="1:8">
      <c r="A19" s="29"/>
      <c r="B19" s="37" t="s">
        <v>22</v>
      </c>
      <c r="C19" s="38">
        <v>0</v>
      </c>
      <c r="D19" s="39"/>
      <c r="E19" s="34"/>
      <c r="F19" s="34"/>
      <c r="G19" s="41"/>
      <c r="H19" s="304"/>
    </row>
    <row r="20" spans="1:8">
      <c r="A20" s="29"/>
      <c r="B20" s="37" t="s">
        <v>23</v>
      </c>
      <c r="C20" s="38">
        <v>0</v>
      </c>
      <c r="D20" s="39"/>
      <c r="E20" s="34"/>
      <c r="F20" s="34"/>
      <c r="G20" s="41"/>
      <c r="H20" s="42"/>
    </row>
    <row r="21" spans="1:8">
      <c r="A21" s="29"/>
      <c r="B21" s="37" t="s">
        <v>24</v>
      </c>
      <c r="C21" s="38">
        <v>0</v>
      </c>
      <c r="D21" s="39"/>
      <c r="E21" s="34"/>
      <c r="F21" s="34"/>
      <c r="G21" s="41"/>
      <c r="H21" s="42"/>
    </row>
    <row r="22" spans="1:8">
      <c r="A22" s="29"/>
      <c r="B22" s="37" t="s">
        <v>25</v>
      </c>
      <c r="C22" s="38">
        <v>0</v>
      </c>
      <c r="D22" s="39"/>
      <c r="E22" s="34"/>
      <c r="F22" s="34"/>
      <c r="G22" s="41"/>
      <c r="H22" s="42"/>
    </row>
    <row r="23" spans="1:8">
      <c r="A23" s="29"/>
      <c r="B23" s="102" t="s">
        <v>26</v>
      </c>
      <c r="C23" s="103">
        <v>0</v>
      </c>
      <c r="D23" s="39"/>
      <c r="E23" s="34"/>
      <c r="F23" s="34"/>
      <c r="G23" s="41"/>
      <c r="H23" s="42"/>
    </row>
    <row r="24" spans="1:8">
      <c r="A24" s="51"/>
      <c r="B24" s="52" t="s">
        <v>27</v>
      </c>
      <c r="C24" s="53"/>
      <c r="D24" s="54"/>
      <c r="E24" s="54"/>
      <c r="F24" s="55" t="s">
        <v>0</v>
      </c>
      <c r="G24" s="56">
        <f>SUM(G14:G23)</f>
        <v>0</v>
      </c>
      <c r="H24" s="57">
        <f>SUM(H14:H23)</f>
        <v>0</v>
      </c>
    </row>
    <row r="25" spans="1:8">
      <c r="A25" s="58" t="s">
        <v>28</v>
      </c>
      <c r="B25" s="37"/>
      <c r="C25" s="34"/>
      <c r="D25" s="34"/>
      <c r="E25" s="59"/>
      <c r="F25" s="104" t="e">
        <f>+(G25+H25)/(G24+H24)</f>
        <v>#DIV/0!</v>
      </c>
      <c r="G25" s="105">
        <f>'Wksht YR1'!F17+'Wksht YR2'!F17+'Wksht YR3'!F17</f>
        <v>0</v>
      </c>
      <c r="H25" s="305">
        <f>'Wksht YR1'!I17+'Wksht YR2'!I17+'Wksht YR3'!I17</f>
        <v>0</v>
      </c>
    </row>
    <row r="26" spans="1:8">
      <c r="A26" s="60"/>
      <c r="B26" s="61" t="s">
        <v>29</v>
      </c>
      <c r="C26" s="62"/>
      <c r="D26" s="62"/>
      <c r="E26" s="62"/>
      <c r="F26" s="62"/>
      <c r="G26" s="63">
        <f>SUM(G24:G25)</f>
        <v>0</v>
      </c>
      <c r="H26" s="306">
        <f>SUM(H24:H25)</f>
        <v>0</v>
      </c>
    </row>
    <row r="27" spans="1:8">
      <c r="A27" s="29"/>
      <c r="B27" s="64"/>
      <c r="C27" s="17"/>
      <c r="D27" s="17"/>
      <c r="E27" s="17"/>
      <c r="F27" s="17"/>
      <c r="G27" s="65"/>
      <c r="H27" s="108"/>
    </row>
    <row r="28" spans="1:8">
      <c r="A28" s="66" t="s">
        <v>30</v>
      </c>
      <c r="B28" s="61"/>
      <c r="C28" s="62"/>
      <c r="D28" s="62"/>
      <c r="E28" s="62"/>
      <c r="F28" s="67"/>
      <c r="G28" s="68">
        <f>'Wksht YR1'!F19+'Wksht YR2'!F19+'Wksht YR3'!F19</f>
        <v>0</v>
      </c>
      <c r="H28" s="307">
        <f>'Wksht YR1'!I19+'Wksht YR2'!I19+'Wksht YR3'!I19</f>
        <v>0</v>
      </c>
    </row>
    <row r="29" spans="1:8">
      <c r="A29" s="15"/>
      <c r="B29" s="64"/>
      <c r="C29" s="17"/>
      <c r="D29" s="17"/>
      <c r="E29" s="17"/>
      <c r="F29" s="16"/>
      <c r="G29" s="69"/>
      <c r="H29" s="308"/>
    </row>
    <row r="30" spans="1:8">
      <c r="A30" s="66" t="s">
        <v>31</v>
      </c>
      <c r="B30" s="61"/>
      <c r="C30" s="62"/>
      <c r="D30" s="62"/>
      <c r="E30" s="62"/>
      <c r="F30" s="62"/>
      <c r="G30" s="68">
        <f>'Wksht YR1'!F21+'Wksht YR2'!F21+'Wksht YR3'!F21</f>
        <v>0</v>
      </c>
      <c r="H30" s="307">
        <f>'Wksht YR1'!I21+'Wksht YR2'!I21+'Wksht YR3'!I21</f>
        <v>0</v>
      </c>
    </row>
    <row r="31" spans="1:8">
      <c r="A31" s="15"/>
      <c r="B31" s="64"/>
      <c r="C31" s="17"/>
      <c r="D31" s="17"/>
      <c r="E31" s="17"/>
      <c r="F31" s="17"/>
      <c r="G31" s="69"/>
      <c r="H31" s="308"/>
    </row>
    <row r="32" spans="1:8">
      <c r="A32" s="70" t="s">
        <v>32</v>
      </c>
      <c r="B32" s="52"/>
      <c r="C32" s="54"/>
      <c r="D32" s="54"/>
      <c r="E32" s="54"/>
      <c r="F32" s="71"/>
      <c r="G32" s="72"/>
      <c r="H32" s="309"/>
    </row>
    <row r="33" spans="1:8">
      <c r="A33" s="29"/>
      <c r="B33" s="52" t="s">
        <v>33</v>
      </c>
      <c r="C33" s="54"/>
      <c r="D33" s="54"/>
      <c r="E33" s="54"/>
      <c r="F33" s="73" t="s">
        <v>0</v>
      </c>
      <c r="G33" s="74">
        <f>('Wksht YR1'!F23+'Wksht YR1'!F24)+('Wksht YR2'!F23+'Wksht YR2'!F24)+'Wksht YR3'!F23+'Wksht YR3'!F24</f>
        <v>0</v>
      </c>
      <c r="H33" s="74">
        <f>('Wksht YR1'!I23+'Wksht YR1'!I24)+('Wksht YR2'!I23+'Wksht YR2'!I24)+'Wksht YR3'!I23+'Wksht YR3'!I24</f>
        <v>0</v>
      </c>
    </row>
    <row r="34" spans="1:8">
      <c r="A34" s="29"/>
      <c r="B34" s="37" t="s">
        <v>34</v>
      </c>
      <c r="C34" s="34"/>
      <c r="D34" s="34"/>
      <c r="E34" s="34"/>
      <c r="F34" s="75" t="s">
        <v>0</v>
      </c>
      <c r="G34" s="74">
        <f>('Wksht YR1'!F24+'Wksht YR1'!F25)+('Wksht YR2'!F24+'Wksht YR2'!F25)+'Wksht YR3'!F25+'Wksht YR3'!F26</f>
        <v>0</v>
      </c>
      <c r="H34" s="74">
        <f>('Wksht YR1'!I24+'Wksht YR1'!I25)+('Wksht YR2'!I24+'Wksht YR2'!I25)+'Wksht YR3'!I25+'Wksht YR3'!I26</f>
        <v>0</v>
      </c>
    </row>
    <row r="35" spans="1:8">
      <c r="A35" s="60"/>
      <c r="B35" s="61" t="s">
        <v>35</v>
      </c>
      <c r="C35" s="62"/>
      <c r="D35" s="62"/>
      <c r="E35" s="62"/>
      <c r="F35" s="62"/>
      <c r="G35" s="63">
        <f>SUM(G33:G34)</f>
        <v>0</v>
      </c>
      <c r="H35" s="306">
        <f>SUM(H33:H34)</f>
        <v>0</v>
      </c>
    </row>
    <row r="36" spans="1:8">
      <c r="A36" s="29"/>
      <c r="B36" s="64"/>
      <c r="C36" s="17"/>
      <c r="D36" s="17"/>
      <c r="E36" s="17"/>
      <c r="F36" s="106"/>
      <c r="G36" s="107"/>
      <c r="H36" s="108"/>
    </row>
    <row r="37" spans="1:8">
      <c r="A37" s="66" t="s">
        <v>36</v>
      </c>
      <c r="B37" s="61"/>
      <c r="C37" s="62"/>
      <c r="D37" s="62"/>
      <c r="E37" s="62"/>
      <c r="F37" s="62"/>
      <c r="G37" s="68">
        <f>'Wksht YR1'!F29+'Wksht YR2'!F29</f>
        <v>0</v>
      </c>
      <c r="H37" s="307">
        <f>'Wksht YR1'!I29+'Wksht YR2'!I29</f>
        <v>0</v>
      </c>
    </row>
    <row r="38" spans="1:8">
      <c r="A38" s="15"/>
      <c r="B38" s="64"/>
      <c r="C38" s="17"/>
      <c r="D38" s="17"/>
      <c r="E38" s="17"/>
      <c r="F38" s="17"/>
      <c r="G38" s="69"/>
      <c r="H38" s="311"/>
    </row>
    <row r="39" spans="1:8">
      <c r="A39" s="15" t="s">
        <v>37</v>
      </c>
      <c r="B39" s="64"/>
      <c r="C39" s="17"/>
      <c r="D39" s="17"/>
      <c r="E39" s="17"/>
      <c r="F39" s="17"/>
      <c r="G39" s="86"/>
      <c r="H39" s="312"/>
    </row>
    <row r="40" spans="1:8">
      <c r="A40" s="29"/>
      <c r="B40" s="76">
        <f>'Wksht YR1'!A31</f>
        <v>1</v>
      </c>
      <c r="C40" s="54"/>
      <c r="D40" s="54"/>
      <c r="E40" s="54"/>
      <c r="F40" s="54" t="s">
        <v>0</v>
      </c>
      <c r="G40" s="74">
        <f>'Wksht YR1'!F31+'Wksht YR2'!F31+'Wksht YR3'!F31</f>
        <v>0</v>
      </c>
      <c r="H40" s="310">
        <f>'Wksht YR1'!I31+'Wksht YR2'!I31+'Wksht YR3'!I31</f>
        <v>0</v>
      </c>
    </row>
    <row r="41" spans="1:8">
      <c r="A41" s="29"/>
      <c r="B41" s="76">
        <f>'Wksht YR1'!A32</f>
        <v>2</v>
      </c>
      <c r="C41" s="34"/>
      <c r="D41" s="34"/>
      <c r="E41" s="34"/>
      <c r="F41" s="34"/>
      <c r="G41" s="74">
        <f>'Wksht YR1'!F32+'Wksht YR2'!F32+'Wksht YR3'!F32</f>
        <v>0</v>
      </c>
      <c r="H41" s="310">
        <f>'Wksht YR1'!I32+'Wksht YR2'!I32+'Wksht YR3'!I32</f>
        <v>0</v>
      </c>
    </row>
    <row r="42" spans="1:8">
      <c r="A42" s="29"/>
      <c r="B42" s="76">
        <f>'Wksht YR1'!A33</f>
        <v>3</v>
      </c>
      <c r="C42" s="34"/>
      <c r="D42" s="34"/>
      <c r="E42" s="34"/>
      <c r="F42" s="34"/>
      <c r="G42" s="74">
        <f>'Wksht YR1'!F33+'Wksht YR2'!F33+'Wksht YR3'!F33</f>
        <v>0</v>
      </c>
      <c r="H42" s="310">
        <f>'Wksht YR1'!I33+'Wksht YR2'!I33+'Wksht YR3'!I33</f>
        <v>0</v>
      </c>
    </row>
    <row r="43" spans="1:8">
      <c r="A43" s="29"/>
      <c r="B43" s="76">
        <f>'Wksht YR1'!A34</f>
        <v>4</v>
      </c>
      <c r="C43" s="34"/>
      <c r="D43" s="34"/>
      <c r="E43" s="34"/>
      <c r="F43" s="34"/>
      <c r="G43" s="74">
        <f>'Wksht YR1'!F34+'Wksht YR2'!F34+'Wksht YR3'!F34</f>
        <v>0</v>
      </c>
      <c r="H43" s="310">
        <f>'Wksht YR1'!I34+'Wksht YR2'!I34+'Wksht YR3'!I34</f>
        <v>0</v>
      </c>
    </row>
    <row r="44" spans="1:8">
      <c r="A44" s="29"/>
      <c r="B44" s="76">
        <f>'Wksht YR1'!A35</f>
        <v>5</v>
      </c>
      <c r="C44" s="34"/>
      <c r="D44" s="34"/>
      <c r="E44" s="34"/>
      <c r="F44" s="34"/>
      <c r="G44" s="74">
        <f>'Wksht YR1'!F35+'Wksht YR2'!F35+'Wksht YR3'!F35</f>
        <v>0</v>
      </c>
      <c r="H44" s="310">
        <f>'Wksht YR1'!I35+'Wksht YR2'!I35+'Wksht YR3'!I35</f>
        <v>0</v>
      </c>
    </row>
    <row r="45" spans="1:8">
      <c r="A45" s="29"/>
      <c r="B45" s="76" t="s">
        <v>77</v>
      </c>
      <c r="C45" s="34"/>
      <c r="D45" s="34"/>
      <c r="E45" s="34"/>
      <c r="F45" s="77"/>
      <c r="G45" s="74">
        <f>SUM(G40:G44)</f>
        <v>0</v>
      </c>
      <c r="H45" s="310">
        <f>SUM(H40:H44)</f>
        <v>0</v>
      </c>
    </row>
    <row r="46" spans="1:8">
      <c r="A46" s="29"/>
      <c r="B46" s="76" t="str">
        <f>'Wksht YR1'!A46</f>
        <v>1 Graduate Student Tuition - total # of terms requested</v>
      </c>
      <c r="C46" s="34"/>
      <c r="D46" s="34"/>
      <c r="E46" s="34"/>
      <c r="F46" s="77"/>
      <c r="G46" s="74">
        <f>'Wksht YR1'!F37+'Wksht YR2'!F37+'Wksht YR3'!F37</f>
        <v>0</v>
      </c>
      <c r="H46" s="310">
        <f>'Wksht YR1'!I37+'Wksht YR2'!I37</f>
        <v>0</v>
      </c>
    </row>
    <row r="47" spans="1:8">
      <c r="A47" s="29"/>
      <c r="B47" s="76">
        <f>'Wksht YR1'!A47</f>
        <v>2</v>
      </c>
      <c r="C47" s="78"/>
      <c r="D47" s="78"/>
      <c r="E47" s="78"/>
      <c r="F47" s="78"/>
      <c r="G47" s="74">
        <f>'Wksht YR1'!F38+'Wksht YR2'!F38+'Wksht YR3'!F38</f>
        <v>0</v>
      </c>
      <c r="H47" s="310">
        <f>'Wksht YR1'!I38+'Wksht YR2'!I38</f>
        <v>0</v>
      </c>
    </row>
    <row r="48" spans="1:8">
      <c r="A48" s="29"/>
      <c r="B48" s="76">
        <f>'Wksht YR1'!A48</f>
        <v>3</v>
      </c>
      <c r="C48" s="34"/>
      <c r="D48" s="34"/>
      <c r="E48" s="34"/>
      <c r="F48" s="34"/>
      <c r="G48" s="74">
        <f>'Wksht YR1'!F39+'Wksht YR2'!F39+'Wksht YR3'!F39</f>
        <v>0</v>
      </c>
      <c r="H48" s="310">
        <f>'Wksht YR1'!I39+'Wksht YR2'!I39</f>
        <v>0</v>
      </c>
    </row>
    <row r="49" spans="1:8">
      <c r="A49" s="29"/>
      <c r="B49" s="76">
        <f>'Wksht YR1'!A49</f>
        <v>4</v>
      </c>
      <c r="C49" s="34"/>
      <c r="D49" s="34"/>
      <c r="E49" s="34"/>
      <c r="F49" s="34"/>
      <c r="G49" s="74">
        <f>'Wksht YR1'!F40+'Wksht YR2'!F40+'Wksht YR3'!F40</f>
        <v>0</v>
      </c>
      <c r="H49" s="310">
        <f>'Wksht YR1'!I40+'Wksht YR2'!I40</f>
        <v>0</v>
      </c>
    </row>
    <row r="50" spans="1:8">
      <c r="A50" s="29"/>
      <c r="B50" s="76" t="s">
        <v>78</v>
      </c>
      <c r="C50" s="34"/>
      <c r="D50" s="34"/>
      <c r="E50" s="34"/>
      <c r="F50" s="34"/>
      <c r="G50" s="74">
        <f>G46+G47+G48+G49</f>
        <v>0</v>
      </c>
      <c r="H50" s="310">
        <f>SUM(H46:H49)</f>
        <v>0</v>
      </c>
    </row>
    <row r="51" spans="1:8">
      <c r="A51" s="60"/>
      <c r="B51" s="61" t="s">
        <v>79</v>
      </c>
      <c r="C51" s="62"/>
      <c r="D51" s="62"/>
      <c r="E51" s="62"/>
      <c r="F51" s="62"/>
      <c r="G51" s="63">
        <f>SUM(G40:G49)</f>
        <v>0</v>
      </c>
      <c r="H51" s="306">
        <f>SUM(H40:H49)</f>
        <v>0</v>
      </c>
    </row>
    <row r="52" spans="1:8">
      <c r="A52" s="79"/>
      <c r="B52" s="80"/>
      <c r="C52" s="81"/>
      <c r="D52" s="81"/>
      <c r="E52" s="81"/>
      <c r="F52" s="81"/>
      <c r="G52" s="82"/>
      <c r="H52" s="313"/>
    </row>
    <row r="53" spans="1:8">
      <c r="A53" s="60"/>
      <c r="B53" s="61"/>
      <c r="C53" s="62"/>
      <c r="D53" s="62"/>
      <c r="E53" s="62"/>
      <c r="F53" s="62"/>
      <c r="G53" s="63"/>
      <c r="H53" s="306"/>
    </row>
    <row r="54" spans="1:8">
      <c r="A54" s="66" t="s">
        <v>38</v>
      </c>
      <c r="B54" s="61"/>
      <c r="C54" s="62" t="s">
        <v>39</v>
      </c>
      <c r="D54" s="62"/>
      <c r="E54" s="62"/>
      <c r="F54" s="62"/>
      <c r="G54" s="83">
        <f>G26+G28+G30+G35+G37+G51-G50</f>
        <v>0</v>
      </c>
      <c r="H54" s="314">
        <f>H26+H28+H30+H35+H37+H51-H50</f>
        <v>0</v>
      </c>
    </row>
    <row r="55" spans="1:8">
      <c r="A55" s="15" t="s">
        <v>40</v>
      </c>
      <c r="B55" s="64"/>
      <c r="C55" s="84" t="s">
        <v>41</v>
      </c>
      <c r="D55" s="85" t="s">
        <v>42</v>
      </c>
      <c r="E55" s="85" t="s">
        <v>0</v>
      </c>
      <c r="F55" s="85"/>
      <c r="G55" s="86"/>
      <c r="H55" s="312"/>
    </row>
    <row r="56" spans="1:8">
      <c r="A56" s="87"/>
      <c r="B56" s="55" t="s">
        <v>43</v>
      </c>
      <c r="C56" s="88">
        <v>0.47</v>
      </c>
      <c r="D56" s="109"/>
      <c r="E56" s="89" t="s">
        <v>44</v>
      </c>
      <c r="F56" s="110"/>
      <c r="G56" s="86">
        <f>'Wksht YR1'!F40+'Wksht YR2'!F40+'Wksht YR3'!F40</f>
        <v>0</v>
      </c>
      <c r="H56" s="312">
        <f>'Wksht YR1'!I40+'Wksht YR2'!I40+'Wksht YR3'!I40</f>
        <v>0</v>
      </c>
    </row>
    <row r="57" spans="1:8">
      <c r="A57" s="87"/>
      <c r="B57" s="90" t="s">
        <v>89</v>
      </c>
      <c r="C57" s="88">
        <v>0.35</v>
      </c>
      <c r="D57" s="109"/>
      <c r="E57" s="91" t="s">
        <v>44</v>
      </c>
      <c r="F57" s="110"/>
      <c r="G57" s="86">
        <f>'Wksht YR1'!F41+'Wksht YR2'!F41+'Wksht YR3'!F41</f>
        <v>0</v>
      </c>
      <c r="H57" s="312">
        <f>'Wksht YR1'!I41+'Wksht YR2'!I41+'Wksht YR3'!I41</f>
        <v>0</v>
      </c>
    </row>
    <row r="58" spans="1:8" ht="13.8" thickBot="1">
      <c r="A58" s="60"/>
      <c r="B58" s="61" t="s">
        <v>0</v>
      </c>
      <c r="C58" s="320" t="s">
        <v>45</v>
      </c>
      <c r="D58" s="321"/>
      <c r="E58" s="92"/>
      <c r="F58" s="111"/>
      <c r="G58" s="112">
        <f>SUM(G56:G57)</f>
        <v>0</v>
      </c>
      <c r="H58" s="315">
        <f>SUM(H56:H57)</f>
        <v>0</v>
      </c>
    </row>
    <row r="59" spans="1:8">
      <c r="A59" s="93" t="s">
        <v>46</v>
      </c>
      <c r="B59" s="94"/>
      <c r="C59" s="95"/>
      <c r="D59" s="95"/>
      <c r="E59" s="95"/>
      <c r="F59" s="95"/>
      <c r="G59" s="96">
        <f>SUM(G58+G54+G50)</f>
        <v>0</v>
      </c>
      <c r="H59" s="316">
        <f>SUM(H58+H54+H50)</f>
        <v>0</v>
      </c>
    </row>
  </sheetData>
  <mergeCells count="8">
    <mergeCell ref="G8:H8"/>
    <mergeCell ref="C58:D58"/>
    <mergeCell ref="A7:E7"/>
    <mergeCell ref="G1:H1"/>
    <mergeCell ref="G2:H2"/>
    <mergeCell ref="A3:F3"/>
    <mergeCell ref="G3:H3"/>
    <mergeCell ref="G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54"/>
  <sheetViews>
    <sheetView tabSelected="1" topLeftCell="A19" zoomScaleNormal="100" workbookViewId="0">
      <selection activeCell="A32" sqref="A32"/>
    </sheetView>
  </sheetViews>
  <sheetFormatPr defaultColWidth="9.109375" defaultRowHeight="13.2"/>
  <cols>
    <col min="1" max="1" width="35.33203125" style="113" customWidth="1"/>
    <col min="2" max="2" width="8.44140625" style="113" customWidth="1"/>
    <col min="3" max="3" width="6" style="113" customWidth="1"/>
    <col min="4" max="4" width="5.6640625" style="113" customWidth="1"/>
    <col min="5" max="5" width="6.5546875" style="113" customWidth="1"/>
    <col min="6" max="6" width="11" style="113" customWidth="1"/>
    <col min="7" max="7" width="6.6640625" style="113" customWidth="1"/>
    <col min="8" max="8" width="5.5546875" style="113" customWidth="1"/>
    <col min="9" max="9" width="13.6640625" style="113" customWidth="1"/>
    <col min="10" max="11" width="7" style="113" customWidth="1"/>
    <col min="12" max="12" width="10.109375" style="113" customWidth="1"/>
    <col min="13" max="13" width="12.109375" style="113" customWidth="1"/>
    <col min="14" max="14" width="11.33203125" style="113" bestFit="1" customWidth="1"/>
    <col min="15" max="16384" width="9.109375" style="113"/>
  </cols>
  <sheetData>
    <row r="1" spans="1:12" ht="15.6" thickBot="1">
      <c r="A1" s="300" t="s">
        <v>87</v>
      </c>
    </row>
    <row r="2" spans="1:12" ht="18" thickTop="1">
      <c r="A2" s="246" t="s">
        <v>47</v>
      </c>
      <c r="B2" s="247"/>
      <c r="C2" s="247"/>
      <c r="D2" s="248"/>
      <c r="E2" s="247"/>
      <c r="F2" s="247"/>
      <c r="G2" s="247"/>
      <c r="H2" s="247"/>
      <c r="I2" s="249"/>
    </row>
    <row r="3" spans="1:12">
      <c r="A3" s="331" t="s">
        <v>92</v>
      </c>
      <c r="B3" s="332"/>
      <c r="C3" s="332"/>
      <c r="D3" s="332"/>
      <c r="E3" s="332"/>
      <c r="F3" s="250"/>
      <c r="G3" s="251"/>
      <c r="H3" s="252"/>
      <c r="I3" s="253"/>
    </row>
    <row r="4" spans="1:12">
      <c r="A4" s="333" t="s">
        <v>91</v>
      </c>
      <c r="B4" s="334"/>
      <c r="C4" s="334"/>
      <c r="D4" s="334"/>
      <c r="E4" s="334"/>
      <c r="F4" s="337" t="s">
        <v>90</v>
      </c>
      <c r="G4" s="337"/>
      <c r="H4" s="337"/>
      <c r="I4" s="338"/>
    </row>
    <row r="5" spans="1:12" ht="13.8" thickBot="1">
      <c r="A5" s="335"/>
      <c r="B5" s="336"/>
      <c r="C5" s="336"/>
      <c r="D5" s="336"/>
      <c r="E5" s="336"/>
      <c r="F5" s="254"/>
      <c r="G5" s="251"/>
      <c r="H5" s="252"/>
      <c r="I5" s="253" t="s">
        <v>94</v>
      </c>
    </row>
    <row r="6" spans="1:12" ht="13.8" thickTop="1">
      <c r="A6" s="255" t="s">
        <v>48</v>
      </c>
      <c r="B6" s="256" t="s">
        <v>49</v>
      </c>
      <c r="C6" s="257" t="s">
        <v>50</v>
      </c>
      <c r="D6" s="275" t="s">
        <v>51</v>
      </c>
      <c r="E6" s="289" t="s">
        <v>51</v>
      </c>
      <c r="F6" s="279"/>
      <c r="G6" s="280" t="s">
        <v>52</v>
      </c>
      <c r="H6" s="290" t="s">
        <v>52</v>
      </c>
      <c r="I6" s="284"/>
      <c r="L6" s="114"/>
    </row>
    <row r="7" spans="1:12">
      <c r="A7" s="258" t="s">
        <v>53</v>
      </c>
      <c r="B7" s="259" t="s">
        <v>54</v>
      </c>
      <c r="C7" s="260" t="s">
        <v>41</v>
      </c>
      <c r="D7" s="276" t="s">
        <v>55</v>
      </c>
      <c r="E7" s="291" t="s">
        <v>56</v>
      </c>
      <c r="F7" s="281" t="s">
        <v>57</v>
      </c>
      <c r="G7" s="282" t="s">
        <v>55</v>
      </c>
      <c r="H7" s="292" t="s">
        <v>56</v>
      </c>
      <c r="I7" s="285" t="s">
        <v>58</v>
      </c>
    </row>
    <row r="8" spans="1:12">
      <c r="A8" s="269"/>
      <c r="B8" s="270"/>
      <c r="C8" s="271"/>
      <c r="D8" s="277">
        <f>E8/12</f>
        <v>0</v>
      </c>
      <c r="E8" s="278">
        <v>0</v>
      </c>
      <c r="F8" s="283">
        <f>ROUND(B8*E8,0)</f>
        <v>0</v>
      </c>
      <c r="G8" s="277">
        <f>H8/12</f>
        <v>0</v>
      </c>
      <c r="H8" s="287"/>
      <c r="I8" s="286">
        <f t="shared" ref="I8" si="0">ROUND(B8*H8,0)</f>
        <v>0</v>
      </c>
    </row>
    <row r="9" spans="1:12">
      <c r="A9" s="272"/>
      <c r="B9" s="270"/>
      <c r="C9" s="271"/>
      <c r="D9" s="277">
        <f>E9/12</f>
        <v>0</v>
      </c>
      <c r="E9" s="278">
        <v>0</v>
      </c>
      <c r="F9" s="283">
        <f>ROUND(B9*E9,0)</f>
        <v>0</v>
      </c>
      <c r="G9" s="277">
        <f t="shared" ref="G9:G14" si="1">H9/12</f>
        <v>0</v>
      </c>
      <c r="H9" s="288"/>
      <c r="I9" s="286">
        <f t="shared" ref="I9:I14" si="2">ROUND(B9*H9,0)</f>
        <v>0</v>
      </c>
    </row>
    <row r="10" spans="1:12">
      <c r="A10" s="317"/>
      <c r="B10" s="270"/>
      <c r="C10" s="271"/>
      <c r="D10" s="277">
        <f>E10/12</f>
        <v>0</v>
      </c>
      <c r="E10" s="278"/>
      <c r="F10" s="283">
        <f>ROUND(B10*E10,0)</f>
        <v>0</v>
      </c>
      <c r="G10" s="277">
        <f t="shared" si="1"/>
        <v>0</v>
      </c>
      <c r="H10" s="288"/>
      <c r="I10" s="286">
        <f t="shared" si="2"/>
        <v>0</v>
      </c>
    </row>
    <row r="11" spans="1:12">
      <c r="A11" s="269"/>
      <c r="B11" s="270"/>
      <c r="C11" s="273"/>
      <c r="D11" s="277">
        <f t="shared" ref="D11:D12" si="3">E11/12</f>
        <v>0</v>
      </c>
      <c r="E11" s="278"/>
      <c r="F11" s="283">
        <f t="shared" ref="F11:F12" si="4">ROUND(B11*E11,0)</f>
        <v>0</v>
      </c>
      <c r="G11" s="277">
        <f t="shared" si="1"/>
        <v>0</v>
      </c>
      <c r="H11" s="288"/>
      <c r="I11" s="286">
        <f t="shared" si="2"/>
        <v>0</v>
      </c>
    </row>
    <row r="12" spans="1:12">
      <c r="A12" s="269"/>
      <c r="B12" s="274"/>
      <c r="C12" s="271"/>
      <c r="D12" s="277">
        <f t="shared" si="3"/>
        <v>0</v>
      </c>
      <c r="E12" s="278"/>
      <c r="F12" s="283">
        <f t="shared" si="4"/>
        <v>0</v>
      </c>
      <c r="G12" s="277">
        <f t="shared" si="1"/>
        <v>0</v>
      </c>
      <c r="H12" s="288"/>
      <c r="I12" s="286">
        <f t="shared" si="2"/>
        <v>0</v>
      </c>
    </row>
    <row r="13" spans="1:12">
      <c r="A13" s="269"/>
      <c r="B13" s="270"/>
      <c r="C13" s="271"/>
      <c r="D13" s="277">
        <f>E13/12</f>
        <v>0</v>
      </c>
      <c r="E13" s="278"/>
      <c r="F13" s="283">
        <f>ROUND(B13*E13,0)</f>
        <v>0</v>
      </c>
      <c r="G13" s="277">
        <f t="shared" si="1"/>
        <v>0</v>
      </c>
      <c r="H13" s="288"/>
      <c r="I13" s="286">
        <f t="shared" si="2"/>
        <v>0</v>
      </c>
    </row>
    <row r="14" spans="1:12">
      <c r="A14" s="269"/>
      <c r="B14" s="270"/>
      <c r="C14" s="271"/>
      <c r="D14" s="277">
        <f>E14/12</f>
        <v>0</v>
      </c>
      <c r="E14" s="278"/>
      <c r="F14" s="283">
        <f>ROUND(B14*E14,0)</f>
        <v>0</v>
      </c>
      <c r="G14" s="277">
        <f t="shared" si="1"/>
        <v>0</v>
      </c>
      <c r="H14" s="288"/>
      <c r="I14" s="286">
        <f t="shared" si="2"/>
        <v>0</v>
      </c>
    </row>
    <row r="15" spans="1:12">
      <c r="A15" s="176" t="s">
        <v>59</v>
      </c>
      <c r="B15" s="177"/>
      <c r="C15" s="157"/>
      <c r="D15" s="177"/>
      <c r="E15" s="178"/>
      <c r="F15" s="156">
        <f>SUM(F8:F14)</f>
        <v>0</v>
      </c>
      <c r="G15" s="179"/>
      <c r="H15" s="180"/>
      <c r="I15" s="181">
        <f>SUM(I8:I14)</f>
        <v>0</v>
      </c>
    </row>
    <row r="16" spans="1:12">
      <c r="A16" s="213"/>
      <c r="B16" s="214"/>
      <c r="C16" s="214"/>
      <c r="D16" s="214"/>
      <c r="E16" s="215"/>
      <c r="F16" s="216"/>
      <c r="G16" s="217"/>
      <c r="H16" s="214"/>
      <c r="I16" s="218"/>
      <c r="L16" s="116"/>
    </row>
    <row r="17" spans="1:12">
      <c r="A17" s="182" t="s">
        <v>60</v>
      </c>
      <c r="B17" s="183"/>
      <c r="C17" s="184"/>
      <c r="D17" s="183"/>
      <c r="E17" s="185"/>
      <c r="F17" s="156">
        <f>ROUND(F14*C14+F8*C8+F9*C9+F10*C10+F11*C11+F12*C12+F13*C13,0)</f>
        <v>0</v>
      </c>
      <c r="G17" s="186"/>
      <c r="H17" s="187"/>
      <c r="I17" s="181">
        <f>ROUND(I11*C11+I12*C12+I8*C8+I9*C9+I10*C10+I13*C13+I14*C14,0)</f>
        <v>0</v>
      </c>
    </row>
    <row r="18" spans="1:12">
      <c r="A18" s="219"/>
      <c r="B18" s="220"/>
      <c r="C18" s="220"/>
      <c r="D18" s="220"/>
      <c r="E18" s="215"/>
      <c r="F18" s="216"/>
      <c r="G18" s="221"/>
      <c r="H18" s="222"/>
      <c r="I18" s="218"/>
      <c r="L18" s="117"/>
    </row>
    <row r="19" spans="1:12">
      <c r="A19" s="182" t="s">
        <v>71</v>
      </c>
      <c r="B19" s="183"/>
      <c r="C19" s="184"/>
      <c r="D19" s="183"/>
      <c r="E19" s="185"/>
      <c r="F19" s="293">
        <v>0</v>
      </c>
      <c r="G19" s="186"/>
      <c r="H19" s="187"/>
      <c r="I19" s="294">
        <v>0</v>
      </c>
    </row>
    <row r="20" spans="1:12">
      <c r="A20" s="219"/>
      <c r="B20" s="220"/>
      <c r="C20" s="220"/>
      <c r="D20" s="220"/>
      <c r="E20" s="223"/>
      <c r="F20" s="216"/>
      <c r="G20" s="224"/>
      <c r="H20" s="225"/>
      <c r="I20" s="218"/>
    </row>
    <row r="21" spans="1:12">
      <c r="A21" s="162" t="s">
        <v>70</v>
      </c>
      <c r="B21" s="157"/>
      <c r="C21" s="157"/>
      <c r="D21" s="157"/>
      <c r="E21" s="158"/>
      <c r="F21" s="293">
        <v>0</v>
      </c>
      <c r="G21" s="189"/>
      <c r="H21" s="190"/>
      <c r="I21" s="294">
        <v>0</v>
      </c>
    </row>
    <row r="22" spans="1:12">
      <c r="A22" s="268" t="s">
        <v>61</v>
      </c>
      <c r="B22" s="220"/>
      <c r="C22" s="226"/>
      <c r="D22" s="220"/>
      <c r="E22" s="227"/>
      <c r="F22" s="228"/>
      <c r="G22" s="229"/>
      <c r="H22" s="230"/>
      <c r="I22" s="231"/>
    </row>
    <row r="23" spans="1:12">
      <c r="A23" s="164" t="s">
        <v>63</v>
      </c>
      <c r="B23" s="115"/>
      <c r="C23" s="119"/>
      <c r="D23" s="119"/>
      <c r="E23" s="119" t="s">
        <v>62</v>
      </c>
      <c r="F23" s="121">
        <v>0</v>
      </c>
      <c r="G23" s="143"/>
      <c r="H23" s="144"/>
      <c r="I23" s="163">
        <v>0</v>
      </c>
      <c r="L23" s="122"/>
    </row>
    <row r="24" spans="1:12">
      <c r="A24" s="164"/>
      <c r="B24" s="159"/>
      <c r="C24" s="120"/>
      <c r="D24" s="120"/>
      <c r="E24" s="120" t="s">
        <v>64</v>
      </c>
      <c r="F24" s="125">
        <v>0</v>
      </c>
      <c r="G24" s="160"/>
      <c r="H24" s="161"/>
      <c r="I24" s="165">
        <v>0</v>
      </c>
      <c r="L24" s="122"/>
    </row>
    <row r="25" spans="1:12">
      <c r="A25" s="166" t="s">
        <v>65</v>
      </c>
      <c r="B25" s="123"/>
      <c r="C25" s="126"/>
      <c r="D25" s="126"/>
      <c r="E25" s="126" t="s">
        <v>66</v>
      </c>
      <c r="F25" s="125">
        <v>0</v>
      </c>
      <c r="G25" s="143"/>
      <c r="H25" s="144"/>
      <c r="I25" s="165">
        <v>0</v>
      </c>
      <c r="L25" s="122"/>
    </row>
    <row r="26" spans="1:12">
      <c r="A26" s="167"/>
      <c r="B26" s="123"/>
      <c r="C26" s="126"/>
      <c r="D26" s="126"/>
      <c r="E26" s="126" t="s">
        <v>67</v>
      </c>
      <c r="F26" s="121">
        <f>D26+D25</f>
        <v>0</v>
      </c>
      <c r="G26" s="143"/>
      <c r="H26" s="144"/>
      <c r="I26" s="163">
        <v>0</v>
      </c>
      <c r="L26" s="122"/>
    </row>
    <row r="27" spans="1:12">
      <c r="A27" s="176" t="s">
        <v>72</v>
      </c>
      <c r="B27" s="157"/>
      <c r="C27" s="157"/>
      <c r="D27" s="157"/>
      <c r="E27" s="155"/>
      <c r="F27" s="156">
        <f>SUM(F23:F26)</f>
        <v>0</v>
      </c>
      <c r="G27" s="191"/>
      <c r="H27" s="192"/>
      <c r="I27" s="181">
        <f>SUM(I23:I26)</f>
        <v>0</v>
      </c>
      <c r="L27" s="122"/>
    </row>
    <row r="28" spans="1:12">
      <c r="A28" s="213"/>
      <c r="B28" s="214"/>
      <c r="C28" s="214"/>
      <c r="D28" s="214"/>
      <c r="E28" s="232"/>
      <c r="F28" s="216"/>
      <c r="G28" s="233"/>
      <c r="H28" s="234"/>
      <c r="I28" s="218"/>
      <c r="L28" s="122"/>
    </row>
    <row r="29" spans="1:12">
      <c r="A29" s="182" t="s">
        <v>73</v>
      </c>
      <c r="B29" s="184"/>
      <c r="C29" s="184"/>
      <c r="D29" s="184"/>
      <c r="E29" s="193"/>
      <c r="F29" s="156">
        <v>0</v>
      </c>
      <c r="G29" s="189"/>
      <c r="H29" s="190"/>
      <c r="I29" s="188">
        <v>0</v>
      </c>
      <c r="L29" s="122"/>
    </row>
    <row r="30" spans="1:12">
      <c r="A30" s="267" t="s">
        <v>68</v>
      </c>
      <c r="B30" s="220"/>
      <c r="C30" s="220"/>
      <c r="D30" s="220"/>
      <c r="E30" s="223"/>
      <c r="F30" s="216"/>
      <c r="G30" s="235"/>
      <c r="H30" s="230"/>
      <c r="I30" s="218"/>
    </row>
    <row r="31" spans="1:12">
      <c r="A31" s="301">
        <v>1</v>
      </c>
      <c r="B31" s="123"/>
      <c r="C31" s="124"/>
      <c r="D31" s="124"/>
      <c r="E31" s="118"/>
      <c r="F31" s="125">
        <v>0</v>
      </c>
      <c r="G31" s="145"/>
      <c r="H31" s="144"/>
      <c r="I31" s="168">
        <v>0</v>
      </c>
    </row>
    <row r="32" spans="1:12">
      <c r="A32" s="169">
        <v>2</v>
      </c>
      <c r="B32" s="123"/>
      <c r="C32" s="124"/>
      <c r="D32" s="124"/>
      <c r="E32" s="118"/>
      <c r="F32" s="125">
        <v>0</v>
      </c>
      <c r="G32" s="146"/>
      <c r="H32" s="144"/>
      <c r="I32" s="168">
        <v>0</v>
      </c>
    </row>
    <row r="33" spans="1:14">
      <c r="A33" s="169">
        <v>3</v>
      </c>
      <c r="B33" s="123"/>
      <c r="C33" s="124"/>
      <c r="D33" s="124"/>
      <c r="E33" s="118"/>
      <c r="F33" s="125">
        <v>0</v>
      </c>
      <c r="G33" s="146"/>
      <c r="H33" s="144"/>
      <c r="I33" s="168">
        <v>0</v>
      </c>
    </row>
    <row r="34" spans="1:14">
      <c r="A34" s="169">
        <v>4</v>
      </c>
      <c r="B34" s="123"/>
      <c r="C34" s="124"/>
      <c r="D34" s="124"/>
      <c r="E34" s="118"/>
      <c r="F34" s="125">
        <v>0</v>
      </c>
      <c r="G34" s="146"/>
      <c r="H34" s="144"/>
      <c r="I34" s="168">
        <v>0</v>
      </c>
    </row>
    <row r="35" spans="1:14">
      <c r="A35" s="169">
        <v>5</v>
      </c>
      <c r="B35" s="123"/>
      <c r="C35" s="115"/>
      <c r="D35" s="115"/>
      <c r="E35" s="127"/>
      <c r="F35" s="125">
        <v>0</v>
      </c>
      <c r="G35" s="147"/>
      <c r="H35" s="148"/>
      <c r="I35" s="168">
        <v>0</v>
      </c>
    </row>
    <row r="36" spans="1:14" ht="13.8" thickBot="1">
      <c r="A36" s="194" t="s">
        <v>74</v>
      </c>
      <c r="B36" s="195"/>
      <c r="C36" s="196"/>
      <c r="D36" s="195"/>
      <c r="E36" s="197"/>
      <c r="F36" s="156">
        <f>SUM(F31:F35)</f>
        <v>0</v>
      </c>
      <c r="G36" s="198"/>
      <c r="H36" s="199"/>
      <c r="I36" s="181">
        <f>SUM(I31:I35)</f>
        <v>0</v>
      </c>
    </row>
    <row r="37" spans="1:14" ht="13.8" thickTop="1">
      <c r="A37" s="213"/>
      <c r="B37" s="214"/>
      <c r="C37" s="214"/>
      <c r="D37" s="214"/>
      <c r="E37" s="232"/>
      <c r="F37" s="216"/>
      <c r="G37" s="236"/>
      <c r="H37" s="237"/>
      <c r="I37" s="218"/>
      <c r="M37" s="128"/>
    </row>
    <row r="38" spans="1:14">
      <c r="A38" s="200" t="s">
        <v>75</v>
      </c>
      <c r="B38" s="184"/>
      <c r="C38" s="184"/>
      <c r="D38" s="184"/>
      <c r="E38" s="193"/>
      <c r="F38" s="201">
        <f>ROUND(F36+F29+F27+F21+F17+F15+F19,0)</f>
        <v>0</v>
      </c>
      <c r="G38" s="202"/>
      <c r="H38" s="203"/>
      <c r="I38" s="204">
        <f>ROUND(I36+I29+I27+I21+I17+I15,0)</f>
        <v>0</v>
      </c>
      <c r="K38" s="129"/>
    </row>
    <row r="39" spans="1:14">
      <c r="A39" s="267" t="s">
        <v>84</v>
      </c>
      <c r="B39" s="220"/>
      <c r="C39" s="220"/>
      <c r="D39" s="220"/>
      <c r="E39" s="223"/>
      <c r="F39" s="216"/>
      <c r="G39" s="236"/>
      <c r="H39" s="237"/>
      <c r="I39" s="218"/>
    </row>
    <row r="40" spans="1:14">
      <c r="A40" s="295" t="s">
        <v>85</v>
      </c>
      <c r="B40" s="205">
        <v>0.47</v>
      </c>
      <c r="C40" s="298" t="s">
        <v>76</v>
      </c>
      <c r="D40" s="157"/>
      <c r="E40" s="158"/>
      <c r="F40" s="121">
        <f>F38*B40</f>
        <v>0</v>
      </c>
      <c r="G40" s="149"/>
      <c r="H40" s="150"/>
      <c r="I40" s="170">
        <f>I38*B40</f>
        <v>0</v>
      </c>
      <c r="M40" s="130"/>
      <c r="N40" s="130"/>
    </row>
    <row r="41" spans="1:14">
      <c r="A41" s="302" t="s">
        <v>88</v>
      </c>
      <c r="B41" s="205">
        <v>0.35</v>
      </c>
      <c r="C41" s="299" t="s">
        <v>76</v>
      </c>
      <c r="D41" s="157"/>
      <c r="E41" s="158"/>
      <c r="F41" s="121">
        <f>F38*B41</f>
        <v>0</v>
      </c>
      <c r="G41" s="151"/>
      <c r="H41" s="152"/>
      <c r="I41" s="170">
        <f>I38*B41</f>
        <v>0</v>
      </c>
      <c r="M41" s="130"/>
      <c r="N41" s="130"/>
    </row>
    <row r="42" spans="1:14">
      <c r="A42" s="296" t="s">
        <v>86</v>
      </c>
      <c r="B42" s="297"/>
      <c r="C42" s="299" t="s">
        <v>76</v>
      </c>
      <c r="D42" s="157"/>
      <c r="E42" s="158"/>
      <c r="F42" s="121"/>
      <c r="G42" s="151"/>
      <c r="H42" s="152"/>
      <c r="I42" s="170"/>
      <c r="M42" s="130"/>
      <c r="N42" s="130"/>
    </row>
    <row r="43" spans="1:14">
      <c r="A43" s="176" t="s">
        <v>81</v>
      </c>
      <c r="B43" s="157"/>
      <c r="C43" s="157"/>
      <c r="D43" s="157"/>
      <c r="E43" s="158"/>
      <c r="F43" s="156">
        <f>ROUND(F41+F40,0)</f>
        <v>0</v>
      </c>
      <c r="G43" s="206"/>
      <c r="H43" s="203"/>
      <c r="I43" s="181">
        <f>ROUND(I41+I40,0)</f>
        <v>0</v>
      </c>
      <c r="M43" s="130"/>
      <c r="N43" s="130"/>
    </row>
    <row r="44" spans="1:14">
      <c r="A44" s="238"/>
      <c r="B44" s="214"/>
      <c r="C44" s="214"/>
      <c r="D44" s="214"/>
      <c r="E44" s="215"/>
      <c r="F44" s="216"/>
      <c r="G44" s="236"/>
      <c r="H44" s="237"/>
      <c r="I44" s="218"/>
    </row>
    <row r="45" spans="1:14">
      <c r="A45" s="266" t="s">
        <v>69</v>
      </c>
      <c r="B45" s="262"/>
      <c r="C45" s="262"/>
      <c r="D45" s="262"/>
      <c r="E45" s="263"/>
      <c r="F45" s="216"/>
      <c r="G45" s="264"/>
      <c r="H45" s="265"/>
      <c r="I45" s="218"/>
    </row>
    <row r="46" spans="1:14">
      <c r="A46" s="171" t="s">
        <v>80</v>
      </c>
      <c r="B46" s="131"/>
      <c r="C46" s="131"/>
      <c r="D46" s="261"/>
      <c r="E46" s="132"/>
      <c r="F46" s="133">
        <v>0</v>
      </c>
      <c r="G46" s="153"/>
      <c r="H46" s="142"/>
      <c r="I46" s="172"/>
    </row>
    <row r="47" spans="1:14">
      <c r="A47" s="173">
        <v>2</v>
      </c>
      <c r="B47" s="134"/>
      <c r="C47" s="134"/>
      <c r="D47" s="135"/>
      <c r="E47" s="136"/>
      <c r="F47" s="125">
        <v>0</v>
      </c>
      <c r="G47" s="146"/>
      <c r="H47" s="144"/>
      <c r="I47" s="168"/>
    </row>
    <row r="48" spans="1:14">
      <c r="A48" s="173">
        <v>3</v>
      </c>
      <c r="B48" s="131"/>
      <c r="C48" s="131"/>
      <c r="D48" s="131"/>
      <c r="E48" s="132"/>
      <c r="F48" s="133"/>
      <c r="G48" s="146"/>
      <c r="H48" s="144"/>
      <c r="I48" s="172"/>
    </row>
    <row r="49" spans="1:12">
      <c r="A49" s="174">
        <v>4</v>
      </c>
      <c r="B49" s="134"/>
      <c r="C49" s="134"/>
      <c r="D49" s="134"/>
      <c r="E49" s="137"/>
      <c r="F49" s="141"/>
      <c r="G49" s="153"/>
      <c r="H49" s="142"/>
      <c r="I49" s="175"/>
    </row>
    <row r="50" spans="1:12" ht="13.8" thickBot="1">
      <c r="A50" s="207" t="s">
        <v>82</v>
      </c>
      <c r="B50" s="154"/>
      <c r="C50" s="154"/>
      <c r="D50" s="154"/>
      <c r="E50" s="155"/>
      <c r="F50" s="156">
        <f>SUM(F46:F49)</f>
        <v>0</v>
      </c>
      <c r="G50" s="206"/>
      <c r="H50" s="203"/>
      <c r="I50" s="181">
        <f>SUM(I46:I49)</f>
        <v>0</v>
      </c>
    </row>
    <row r="51" spans="1:12" ht="13.8" thickTop="1">
      <c r="A51" s="243"/>
      <c r="B51" s="244"/>
      <c r="C51" s="244"/>
      <c r="D51" s="244"/>
      <c r="E51" s="245"/>
      <c r="F51" s="216"/>
      <c r="G51" s="239"/>
      <c r="H51" s="240"/>
      <c r="I51" s="218"/>
    </row>
    <row r="52" spans="1:12" ht="13.8" thickBot="1">
      <c r="A52" s="208" t="s">
        <v>83</v>
      </c>
      <c r="B52" s="209"/>
      <c r="C52" s="209"/>
      <c r="D52" s="209"/>
      <c r="E52" s="210"/>
      <c r="F52" s="241">
        <f>ROUND(F50+F43+F38,0)</f>
        <v>0</v>
      </c>
      <c r="G52" s="211"/>
      <c r="H52" s="212"/>
      <c r="I52" s="242">
        <f>ROUND(I50+I45+I43+I38,0)</f>
        <v>0</v>
      </c>
      <c r="L52" s="138"/>
    </row>
    <row r="53" spans="1:12" ht="13.8" thickTop="1">
      <c r="I53" s="116"/>
    </row>
    <row r="54" spans="1:12">
      <c r="D54" s="139"/>
      <c r="F54" s="140"/>
      <c r="I54" s="116"/>
    </row>
  </sheetData>
  <mergeCells count="3">
    <mergeCell ref="A3:E3"/>
    <mergeCell ref="A4:E5"/>
    <mergeCell ref="F4:I4"/>
  </mergeCells>
  <printOptions horizontalCentered="1"/>
  <pageMargins left="0.5" right="0.5" top="0.5" bottom="0" header="0.5" footer="0.5"/>
  <pageSetup scale="97" orientation="portrait" horizontalDpi="1200" verticalDpi="12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6" workbookViewId="0">
      <selection activeCell="A32" sqref="A32"/>
    </sheetView>
  </sheetViews>
  <sheetFormatPr defaultColWidth="9.109375" defaultRowHeight="13.2"/>
  <cols>
    <col min="1" max="1" width="35.33203125" style="113" customWidth="1"/>
    <col min="2" max="2" width="8.44140625" style="113" customWidth="1"/>
    <col min="3" max="3" width="6" style="113" customWidth="1"/>
    <col min="4" max="4" width="5.6640625" style="113" customWidth="1"/>
    <col min="5" max="5" width="6.5546875" style="113" customWidth="1"/>
    <col min="6" max="6" width="11" style="113" customWidth="1"/>
    <col min="7" max="7" width="6.6640625" style="113" customWidth="1"/>
    <col min="8" max="8" width="5.5546875" style="113" customWidth="1"/>
    <col min="9" max="9" width="13.6640625" style="113" customWidth="1"/>
    <col min="10" max="11" width="7" style="113" customWidth="1"/>
    <col min="12" max="12" width="10.109375" style="113" customWidth="1"/>
    <col min="13" max="13" width="12.109375" style="113" customWidth="1"/>
    <col min="14" max="14" width="11.33203125" style="113" bestFit="1" customWidth="1"/>
    <col min="15" max="16384" width="9.109375" style="113"/>
  </cols>
  <sheetData>
    <row r="1" spans="1:12" ht="15.6" thickBot="1">
      <c r="A1" s="300" t="s">
        <v>87</v>
      </c>
    </row>
    <row r="2" spans="1:12" ht="18" thickTop="1">
      <c r="A2" s="246" t="s">
        <v>47</v>
      </c>
      <c r="B2" s="247"/>
      <c r="C2" s="247"/>
      <c r="D2" s="248"/>
      <c r="E2" s="247"/>
      <c r="F2" s="247"/>
      <c r="G2" s="247"/>
      <c r="H2" s="247"/>
      <c r="I2" s="249"/>
    </row>
    <row r="3" spans="1:12">
      <c r="A3" s="331" t="s">
        <v>92</v>
      </c>
      <c r="B3" s="332"/>
      <c r="C3" s="332"/>
      <c r="D3" s="332"/>
      <c r="E3" s="332"/>
      <c r="F3" s="250"/>
      <c r="G3" s="251"/>
      <c r="H3" s="252"/>
      <c r="I3" s="253"/>
    </row>
    <row r="4" spans="1:12">
      <c r="A4" s="333" t="s">
        <v>91</v>
      </c>
      <c r="B4" s="334"/>
      <c r="C4" s="334"/>
      <c r="D4" s="334"/>
      <c r="E4" s="334"/>
      <c r="F4" s="337" t="s">
        <v>90</v>
      </c>
      <c r="G4" s="337"/>
      <c r="H4" s="337"/>
      <c r="I4" s="338"/>
    </row>
    <row r="5" spans="1:12" ht="13.8" thickBot="1">
      <c r="A5" s="335"/>
      <c r="B5" s="336"/>
      <c r="C5" s="336"/>
      <c r="D5" s="336"/>
      <c r="E5" s="336"/>
      <c r="F5" s="254"/>
      <c r="G5" s="251"/>
      <c r="H5" s="252"/>
      <c r="I5" s="253" t="s">
        <v>93</v>
      </c>
    </row>
    <row r="6" spans="1:12" ht="13.8" thickTop="1">
      <c r="A6" s="255" t="s">
        <v>48</v>
      </c>
      <c r="B6" s="256" t="s">
        <v>49</v>
      </c>
      <c r="C6" s="257" t="s">
        <v>50</v>
      </c>
      <c r="D6" s="275" t="s">
        <v>51</v>
      </c>
      <c r="E6" s="289" t="s">
        <v>51</v>
      </c>
      <c r="F6" s="279"/>
      <c r="G6" s="280" t="s">
        <v>52</v>
      </c>
      <c r="H6" s="290" t="s">
        <v>52</v>
      </c>
      <c r="I6" s="284"/>
      <c r="L6" s="114"/>
    </row>
    <row r="7" spans="1:12">
      <c r="A7" s="258" t="s">
        <v>53</v>
      </c>
      <c r="B7" s="259" t="s">
        <v>54</v>
      </c>
      <c r="C7" s="260" t="s">
        <v>41</v>
      </c>
      <c r="D7" s="276" t="s">
        <v>55</v>
      </c>
      <c r="E7" s="291" t="s">
        <v>56</v>
      </c>
      <c r="F7" s="281" t="s">
        <v>57</v>
      </c>
      <c r="G7" s="282" t="s">
        <v>55</v>
      </c>
      <c r="H7" s="292" t="s">
        <v>56</v>
      </c>
      <c r="I7" s="285" t="s">
        <v>58</v>
      </c>
    </row>
    <row r="8" spans="1:12">
      <c r="A8" s="269"/>
      <c r="B8" s="270"/>
      <c r="C8" s="271"/>
      <c r="D8" s="277">
        <f>E8/12</f>
        <v>0</v>
      </c>
      <c r="E8" s="278">
        <v>0</v>
      </c>
      <c r="F8" s="283">
        <f>ROUND(B8*E8,0)</f>
        <v>0</v>
      </c>
      <c r="G8" s="277">
        <f>H8/12</f>
        <v>0</v>
      </c>
      <c r="H8" s="287"/>
      <c r="I8" s="286">
        <f t="shared" ref="I8:I14" si="0">ROUND(B8*H8,0)</f>
        <v>0</v>
      </c>
    </row>
    <row r="9" spans="1:12">
      <c r="A9" s="272"/>
      <c r="B9" s="270"/>
      <c r="C9" s="271"/>
      <c r="D9" s="277">
        <f>E9/12</f>
        <v>0</v>
      </c>
      <c r="E9" s="278">
        <v>0</v>
      </c>
      <c r="F9" s="283">
        <f>ROUND(B9*E9,0)</f>
        <v>0</v>
      </c>
      <c r="G9" s="277">
        <f t="shared" ref="G9:G14" si="1">H9/12</f>
        <v>0</v>
      </c>
      <c r="H9" s="288"/>
      <c r="I9" s="286">
        <f t="shared" si="0"/>
        <v>0</v>
      </c>
    </row>
    <row r="10" spans="1:12">
      <c r="A10" s="317"/>
      <c r="B10" s="270"/>
      <c r="C10" s="271"/>
      <c r="D10" s="277">
        <f>E10/12</f>
        <v>0</v>
      </c>
      <c r="E10" s="278"/>
      <c r="F10" s="283">
        <f>ROUND(B10*E10,0)</f>
        <v>0</v>
      </c>
      <c r="G10" s="277">
        <f t="shared" si="1"/>
        <v>0</v>
      </c>
      <c r="H10" s="288"/>
      <c r="I10" s="286">
        <f t="shared" si="0"/>
        <v>0</v>
      </c>
    </row>
    <row r="11" spans="1:12">
      <c r="A11" s="269"/>
      <c r="B11" s="270"/>
      <c r="C11" s="273"/>
      <c r="D11" s="277">
        <f t="shared" ref="D11:D12" si="2">E11/12</f>
        <v>0</v>
      </c>
      <c r="E11" s="278"/>
      <c r="F11" s="283">
        <f t="shared" ref="F11:F12" si="3">ROUND(B11*E11,0)</f>
        <v>0</v>
      </c>
      <c r="G11" s="277">
        <f t="shared" si="1"/>
        <v>0</v>
      </c>
      <c r="H11" s="288"/>
      <c r="I11" s="286">
        <f t="shared" si="0"/>
        <v>0</v>
      </c>
    </row>
    <row r="12" spans="1:12">
      <c r="A12" s="269"/>
      <c r="B12" s="274"/>
      <c r="C12" s="271"/>
      <c r="D12" s="277">
        <f t="shared" si="2"/>
        <v>0</v>
      </c>
      <c r="E12" s="278"/>
      <c r="F12" s="283">
        <f t="shared" si="3"/>
        <v>0</v>
      </c>
      <c r="G12" s="277">
        <f t="shared" si="1"/>
        <v>0</v>
      </c>
      <c r="H12" s="288"/>
      <c r="I12" s="286">
        <f t="shared" si="0"/>
        <v>0</v>
      </c>
    </row>
    <row r="13" spans="1:12">
      <c r="A13" s="269"/>
      <c r="B13" s="270"/>
      <c r="C13" s="271"/>
      <c r="D13" s="277">
        <f>E13/12</f>
        <v>0</v>
      </c>
      <c r="E13" s="278"/>
      <c r="F13" s="283">
        <f>ROUND(B13*E13,0)</f>
        <v>0</v>
      </c>
      <c r="G13" s="277">
        <f t="shared" si="1"/>
        <v>0</v>
      </c>
      <c r="H13" s="288"/>
      <c r="I13" s="286">
        <f t="shared" si="0"/>
        <v>0</v>
      </c>
    </row>
    <row r="14" spans="1:12">
      <c r="A14" s="269"/>
      <c r="B14" s="270"/>
      <c r="C14" s="271"/>
      <c r="D14" s="277">
        <f>E14/12</f>
        <v>0</v>
      </c>
      <c r="E14" s="278"/>
      <c r="F14" s="283">
        <f>ROUND(B14*E14,0)</f>
        <v>0</v>
      </c>
      <c r="G14" s="277">
        <f t="shared" si="1"/>
        <v>0</v>
      </c>
      <c r="H14" s="288"/>
      <c r="I14" s="286">
        <f t="shared" si="0"/>
        <v>0</v>
      </c>
    </row>
    <row r="15" spans="1:12">
      <c r="A15" s="176" t="s">
        <v>59</v>
      </c>
      <c r="B15" s="177"/>
      <c r="C15" s="157"/>
      <c r="D15" s="177"/>
      <c r="E15" s="178"/>
      <c r="F15" s="156">
        <f>SUM(F8:F14)</f>
        <v>0</v>
      </c>
      <c r="G15" s="179"/>
      <c r="H15" s="180"/>
      <c r="I15" s="181">
        <f>SUM(I8:I14)</f>
        <v>0</v>
      </c>
    </row>
    <row r="16" spans="1:12">
      <c r="A16" s="213"/>
      <c r="B16" s="214"/>
      <c r="C16" s="214"/>
      <c r="D16" s="214"/>
      <c r="E16" s="215"/>
      <c r="F16" s="216"/>
      <c r="G16" s="217"/>
      <c r="H16" s="214"/>
      <c r="I16" s="218"/>
      <c r="L16" s="116"/>
    </row>
    <row r="17" spans="1:12">
      <c r="A17" s="182" t="s">
        <v>60</v>
      </c>
      <c r="B17" s="183"/>
      <c r="C17" s="184"/>
      <c r="D17" s="183"/>
      <c r="E17" s="185"/>
      <c r="F17" s="156">
        <f>ROUND(F14*C14+F8*C8+F9*C9+F10*C10+F11*C11+F12*C12+F13*C13,0)</f>
        <v>0</v>
      </c>
      <c r="G17" s="186"/>
      <c r="H17" s="187"/>
      <c r="I17" s="181">
        <f>ROUND(I11*C11+I12*C12+I8*C8+I9*C9+I10*C10+I13*C13+I14*C14,0)</f>
        <v>0</v>
      </c>
    </row>
    <row r="18" spans="1:12">
      <c r="A18" s="219"/>
      <c r="B18" s="220"/>
      <c r="C18" s="220"/>
      <c r="D18" s="220"/>
      <c r="E18" s="215"/>
      <c r="F18" s="216"/>
      <c r="G18" s="221"/>
      <c r="H18" s="222"/>
      <c r="I18" s="218"/>
      <c r="L18" s="117"/>
    </row>
    <row r="19" spans="1:12">
      <c r="A19" s="182" t="s">
        <v>71</v>
      </c>
      <c r="B19" s="183"/>
      <c r="C19" s="184"/>
      <c r="D19" s="183"/>
      <c r="E19" s="185"/>
      <c r="F19" s="293">
        <v>0</v>
      </c>
      <c r="G19" s="186"/>
      <c r="H19" s="187"/>
      <c r="I19" s="294">
        <v>0</v>
      </c>
    </row>
    <row r="20" spans="1:12">
      <c r="A20" s="219"/>
      <c r="B20" s="220"/>
      <c r="C20" s="220"/>
      <c r="D20" s="220"/>
      <c r="E20" s="223"/>
      <c r="F20" s="216"/>
      <c r="G20" s="224"/>
      <c r="H20" s="225"/>
      <c r="I20" s="218"/>
    </row>
    <row r="21" spans="1:12">
      <c r="A21" s="162" t="s">
        <v>70</v>
      </c>
      <c r="B21" s="157"/>
      <c r="C21" s="157"/>
      <c r="D21" s="157"/>
      <c r="E21" s="158"/>
      <c r="F21" s="293">
        <v>0</v>
      </c>
      <c r="G21" s="189"/>
      <c r="H21" s="190"/>
      <c r="I21" s="294">
        <v>0</v>
      </c>
    </row>
    <row r="22" spans="1:12">
      <c r="A22" s="268" t="s">
        <v>61</v>
      </c>
      <c r="B22" s="220"/>
      <c r="C22" s="226"/>
      <c r="D22" s="220"/>
      <c r="E22" s="227"/>
      <c r="F22" s="228"/>
      <c r="G22" s="229"/>
      <c r="H22" s="230"/>
      <c r="I22" s="231"/>
    </row>
    <row r="23" spans="1:12">
      <c r="A23" s="164" t="s">
        <v>63</v>
      </c>
      <c r="B23" s="115"/>
      <c r="C23" s="119"/>
      <c r="D23" s="119"/>
      <c r="E23" s="119" t="s">
        <v>62</v>
      </c>
      <c r="F23" s="121">
        <v>0</v>
      </c>
      <c r="G23" s="143"/>
      <c r="H23" s="144"/>
      <c r="I23" s="163">
        <v>0</v>
      </c>
      <c r="L23" s="122"/>
    </row>
    <row r="24" spans="1:12">
      <c r="A24" s="164"/>
      <c r="B24" s="159"/>
      <c r="C24" s="120"/>
      <c r="D24" s="120"/>
      <c r="E24" s="120" t="s">
        <v>64</v>
      </c>
      <c r="F24" s="125">
        <v>0</v>
      </c>
      <c r="G24" s="160"/>
      <c r="H24" s="161"/>
      <c r="I24" s="165">
        <v>0</v>
      </c>
      <c r="L24" s="122"/>
    </row>
    <row r="25" spans="1:12">
      <c r="A25" s="166" t="s">
        <v>65</v>
      </c>
      <c r="B25" s="123"/>
      <c r="C25" s="126"/>
      <c r="D25" s="126"/>
      <c r="E25" s="126" t="s">
        <v>66</v>
      </c>
      <c r="F25" s="125">
        <v>0</v>
      </c>
      <c r="G25" s="143"/>
      <c r="H25" s="144"/>
      <c r="I25" s="165">
        <v>0</v>
      </c>
      <c r="L25" s="122"/>
    </row>
    <row r="26" spans="1:12">
      <c r="A26" s="167"/>
      <c r="B26" s="123"/>
      <c r="C26" s="126"/>
      <c r="D26" s="126"/>
      <c r="E26" s="126" t="s">
        <v>67</v>
      </c>
      <c r="F26" s="121">
        <f>D26+D25</f>
        <v>0</v>
      </c>
      <c r="G26" s="143"/>
      <c r="H26" s="144"/>
      <c r="I26" s="163">
        <v>0</v>
      </c>
      <c r="L26" s="122"/>
    </row>
    <row r="27" spans="1:12">
      <c r="A27" s="176" t="s">
        <v>72</v>
      </c>
      <c r="B27" s="157"/>
      <c r="C27" s="157"/>
      <c r="D27" s="157"/>
      <c r="E27" s="155"/>
      <c r="F27" s="156">
        <f>SUM(F23:F26)</f>
        <v>0</v>
      </c>
      <c r="G27" s="191"/>
      <c r="H27" s="192"/>
      <c r="I27" s="181">
        <f>SUM(I23:I26)</f>
        <v>0</v>
      </c>
      <c r="L27" s="122"/>
    </row>
    <row r="28" spans="1:12">
      <c r="A28" s="213"/>
      <c r="B28" s="214"/>
      <c r="C28" s="214"/>
      <c r="D28" s="214"/>
      <c r="E28" s="232"/>
      <c r="F28" s="216"/>
      <c r="G28" s="233"/>
      <c r="H28" s="234"/>
      <c r="I28" s="218"/>
      <c r="L28" s="122"/>
    </row>
    <row r="29" spans="1:12">
      <c r="A29" s="182" t="s">
        <v>73</v>
      </c>
      <c r="B29" s="184"/>
      <c r="C29" s="184"/>
      <c r="D29" s="184"/>
      <c r="E29" s="193"/>
      <c r="F29" s="156">
        <v>0</v>
      </c>
      <c r="G29" s="189"/>
      <c r="H29" s="190"/>
      <c r="I29" s="188">
        <v>0</v>
      </c>
      <c r="L29" s="122"/>
    </row>
    <row r="30" spans="1:12">
      <c r="A30" s="267" t="s">
        <v>68</v>
      </c>
      <c r="B30" s="220"/>
      <c r="C30" s="220"/>
      <c r="D30" s="220"/>
      <c r="E30" s="223"/>
      <c r="F30" s="216"/>
      <c r="G30" s="235"/>
      <c r="H30" s="230"/>
      <c r="I30" s="218"/>
    </row>
    <row r="31" spans="1:12">
      <c r="A31" s="301">
        <v>1</v>
      </c>
      <c r="B31" s="123"/>
      <c r="C31" s="124"/>
      <c r="D31" s="124"/>
      <c r="E31" s="118"/>
      <c r="F31" s="125">
        <v>0</v>
      </c>
      <c r="G31" s="145"/>
      <c r="H31" s="144"/>
      <c r="I31" s="168">
        <v>0</v>
      </c>
    </row>
    <row r="32" spans="1:12">
      <c r="A32" s="169">
        <v>2</v>
      </c>
      <c r="B32" s="123"/>
      <c r="C32" s="124"/>
      <c r="D32" s="124"/>
      <c r="E32" s="118"/>
      <c r="F32" s="125">
        <v>0</v>
      </c>
      <c r="G32" s="146"/>
      <c r="H32" s="144"/>
      <c r="I32" s="168">
        <v>0</v>
      </c>
    </row>
    <row r="33" spans="1:14">
      <c r="A33" s="169">
        <v>3</v>
      </c>
      <c r="B33" s="123"/>
      <c r="C33" s="124"/>
      <c r="D33" s="124"/>
      <c r="E33" s="118"/>
      <c r="F33" s="125">
        <v>0</v>
      </c>
      <c r="G33" s="146"/>
      <c r="H33" s="144"/>
      <c r="I33" s="168">
        <v>0</v>
      </c>
    </row>
    <row r="34" spans="1:14">
      <c r="A34" s="169">
        <v>4</v>
      </c>
      <c r="B34" s="123"/>
      <c r="C34" s="124"/>
      <c r="D34" s="124"/>
      <c r="E34" s="118"/>
      <c r="F34" s="125">
        <v>0</v>
      </c>
      <c r="G34" s="146"/>
      <c r="H34" s="144"/>
      <c r="I34" s="168">
        <v>0</v>
      </c>
    </row>
    <row r="35" spans="1:14">
      <c r="A35" s="169">
        <v>5</v>
      </c>
      <c r="B35" s="123"/>
      <c r="C35" s="115"/>
      <c r="D35" s="115"/>
      <c r="E35" s="127"/>
      <c r="F35" s="125">
        <v>0</v>
      </c>
      <c r="G35" s="147"/>
      <c r="H35" s="148"/>
      <c r="I35" s="168">
        <v>0</v>
      </c>
    </row>
    <row r="36" spans="1:14" ht="13.8" thickBot="1">
      <c r="A36" s="194" t="s">
        <v>74</v>
      </c>
      <c r="B36" s="195"/>
      <c r="C36" s="196"/>
      <c r="D36" s="195"/>
      <c r="E36" s="197"/>
      <c r="F36" s="156">
        <f>SUM(F31:F35)</f>
        <v>0</v>
      </c>
      <c r="G36" s="198"/>
      <c r="H36" s="199"/>
      <c r="I36" s="181">
        <f>SUM(I31:I35)</f>
        <v>0</v>
      </c>
    </row>
    <row r="37" spans="1:14" ht="13.8" thickTop="1">
      <c r="A37" s="213"/>
      <c r="B37" s="214"/>
      <c r="C37" s="214"/>
      <c r="D37" s="214"/>
      <c r="E37" s="232"/>
      <c r="F37" s="216"/>
      <c r="G37" s="236"/>
      <c r="H37" s="237"/>
      <c r="I37" s="218"/>
      <c r="M37" s="128"/>
    </row>
    <row r="38" spans="1:14">
      <c r="A38" s="200" t="s">
        <v>75</v>
      </c>
      <c r="B38" s="184"/>
      <c r="C38" s="184"/>
      <c r="D38" s="184"/>
      <c r="E38" s="193"/>
      <c r="F38" s="201">
        <f>ROUND(F36+F29+F27+F21+F17+F15+F19,0)</f>
        <v>0</v>
      </c>
      <c r="G38" s="202"/>
      <c r="H38" s="203"/>
      <c r="I38" s="204">
        <f>ROUND(I36+I29+I27+I21+I17+I15,0)</f>
        <v>0</v>
      </c>
      <c r="K38" s="129"/>
    </row>
    <row r="39" spans="1:14">
      <c r="A39" s="267" t="s">
        <v>84</v>
      </c>
      <c r="B39" s="220"/>
      <c r="C39" s="220"/>
      <c r="D39" s="220"/>
      <c r="E39" s="223"/>
      <c r="F39" s="216"/>
      <c r="G39" s="236"/>
      <c r="H39" s="237"/>
      <c r="I39" s="218"/>
    </row>
    <row r="40" spans="1:14">
      <c r="A40" s="295" t="s">
        <v>85</v>
      </c>
      <c r="B40" s="205">
        <v>0.47</v>
      </c>
      <c r="C40" s="298" t="s">
        <v>76</v>
      </c>
      <c r="D40" s="157"/>
      <c r="E40" s="158"/>
      <c r="F40" s="121">
        <f>F38*B40</f>
        <v>0</v>
      </c>
      <c r="G40" s="149"/>
      <c r="H40" s="150"/>
      <c r="I40" s="170">
        <f>I38*B40</f>
        <v>0</v>
      </c>
      <c r="M40" s="130"/>
      <c r="N40" s="130"/>
    </row>
    <row r="41" spans="1:14">
      <c r="A41" s="302" t="s">
        <v>88</v>
      </c>
      <c r="B41" s="205">
        <v>0.35</v>
      </c>
      <c r="C41" s="299" t="s">
        <v>76</v>
      </c>
      <c r="D41" s="157"/>
      <c r="E41" s="158"/>
      <c r="F41" s="121">
        <f>F38*B41</f>
        <v>0</v>
      </c>
      <c r="G41" s="151"/>
      <c r="H41" s="152"/>
      <c r="I41" s="170">
        <f>I38*B41</f>
        <v>0</v>
      </c>
      <c r="M41" s="130"/>
      <c r="N41" s="130"/>
    </row>
    <row r="42" spans="1:14">
      <c r="A42" s="296" t="s">
        <v>86</v>
      </c>
      <c r="B42" s="297"/>
      <c r="C42" s="299" t="s">
        <v>76</v>
      </c>
      <c r="D42" s="157"/>
      <c r="E42" s="158"/>
      <c r="F42" s="121"/>
      <c r="G42" s="151"/>
      <c r="H42" s="152"/>
      <c r="I42" s="170"/>
      <c r="M42" s="130"/>
      <c r="N42" s="130"/>
    </row>
    <row r="43" spans="1:14">
      <c r="A43" s="176" t="s">
        <v>81</v>
      </c>
      <c r="B43" s="157"/>
      <c r="C43" s="157"/>
      <c r="D43" s="157"/>
      <c r="E43" s="158"/>
      <c r="F43" s="156">
        <f>ROUND(F41+F40,0)</f>
        <v>0</v>
      </c>
      <c r="G43" s="206"/>
      <c r="H43" s="203"/>
      <c r="I43" s="181">
        <f>ROUND(I41+I40,0)</f>
        <v>0</v>
      </c>
      <c r="M43" s="130"/>
      <c r="N43" s="130"/>
    </row>
    <row r="44" spans="1:14">
      <c r="A44" s="238"/>
      <c r="B44" s="214"/>
      <c r="C44" s="214"/>
      <c r="D44" s="214"/>
      <c r="E44" s="215"/>
      <c r="F44" s="216"/>
      <c r="G44" s="236"/>
      <c r="H44" s="237"/>
      <c r="I44" s="218"/>
    </row>
    <row r="45" spans="1:14">
      <c r="A45" s="266" t="s">
        <v>69</v>
      </c>
      <c r="B45" s="262"/>
      <c r="C45" s="262"/>
      <c r="D45" s="262"/>
      <c r="E45" s="263"/>
      <c r="F45" s="216"/>
      <c r="G45" s="264"/>
      <c r="H45" s="265"/>
      <c r="I45" s="218"/>
    </row>
    <row r="46" spans="1:14">
      <c r="A46" s="171" t="s">
        <v>80</v>
      </c>
      <c r="B46" s="131"/>
      <c r="C46" s="131"/>
      <c r="D46" s="261"/>
      <c r="E46" s="132"/>
      <c r="F46" s="133">
        <v>0</v>
      </c>
      <c r="G46" s="153"/>
      <c r="H46" s="142"/>
      <c r="I46" s="172"/>
    </row>
    <row r="47" spans="1:14">
      <c r="A47" s="173">
        <v>2</v>
      </c>
      <c r="B47" s="134"/>
      <c r="C47" s="134"/>
      <c r="D47" s="135"/>
      <c r="E47" s="136"/>
      <c r="F47" s="125">
        <v>0</v>
      </c>
      <c r="G47" s="146"/>
      <c r="H47" s="144"/>
      <c r="I47" s="168"/>
    </row>
    <row r="48" spans="1:14">
      <c r="A48" s="173">
        <v>3</v>
      </c>
      <c r="B48" s="131"/>
      <c r="C48" s="131"/>
      <c r="D48" s="131"/>
      <c r="E48" s="132"/>
      <c r="F48" s="133"/>
      <c r="G48" s="146"/>
      <c r="H48" s="144"/>
      <c r="I48" s="172"/>
    </row>
    <row r="49" spans="1:12">
      <c r="A49" s="174">
        <v>4</v>
      </c>
      <c r="B49" s="134"/>
      <c r="C49" s="134"/>
      <c r="D49" s="134"/>
      <c r="E49" s="137"/>
      <c r="F49" s="141"/>
      <c r="G49" s="153"/>
      <c r="H49" s="142"/>
      <c r="I49" s="175"/>
    </row>
    <row r="50" spans="1:12" ht="13.8" thickBot="1">
      <c r="A50" s="207" t="s">
        <v>82</v>
      </c>
      <c r="B50" s="154"/>
      <c r="C50" s="154"/>
      <c r="D50" s="154"/>
      <c r="E50" s="155"/>
      <c r="F50" s="156">
        <f>SUM(F46:F49)</f>
        <v>0</v>
      </c>
      <c r="G50" s="206"/>
      <c r="H50" s="203"/>
      <c r="I50" s="181">
        <f>SUM(I46:I49)</f>
        <v>0</v>
      </c>
    </row>
    <row r="51" spans="1:12" ht="13.8" thickTop="1">
      <c r="A51" s="243"/>
      <c r="B51" s="244"/>
      <c r="C51" s="244"/>
      <c r="D51" s="244"/>
      <c r="E51" s="245"/>
      <c r="F51" s="216"/>
      <c r="G51" s="239"/>
      <c r="H51" s="240"/>
      <c r="I51" s="218"/>
    </row>
    <row r="52" spans="1:12" ht="13.8" thickBot="1">
      <c r="A52" s="208" t="s">
        <v>83</v>
      </c>
      <c r="B52" s="209"/>
      <c r="C52" s="209"/>
      <c r="D52" s="209"/>
      <c r="E52" s="210"/>
      <c r="F52" s="241">
        <f>ROUND(F50+F43+F38,0)</f>
        <v>0</v>
      </c>
      <c r="G52" s="211"/>
      <c r="H52" s="212"/>
      <c r="I52" s="242">
        <f>ROUND(I50+I45+I43+I38,0)</f>
        <v>0</v>
      </c>
      <c r="L52" s="138"/>
    </row>
    <row r="53" spans="1:12" ht="13.8" thickTop="1">
      <c r="I53" s="116"/>
    </row>
    <row r="54" spans="1:12">
      <c r="D54" s="139"/>
      <c r="F54" s="140"/>
      <c r="I54" s="116"/>
    </row>
  </sheetData>
  <mergeCells count="3">
    <mergeCell ref="A3:E3"/>
    <mergeCell ref="A4:E5"/>
    <mergeCell ref="F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A32" sqref="A32"/>
    </sheetView>
  </sheetViews>
  <sheetFormatPr defaultColWidth="9.109375" defaultRowHeight="13.2"/>
  <cols>
    <col min="1" max="1" width="35.33203125" style="113" customWidth="1"/>
    <col min="2" max="2" width="8.44140625" style="113" customWidth="1"/>
    <col min="3" max="3" width="6" style="113" customWidth="1"/>
    <col min="4" max="4" width="5.6640625" style="113" customWidth="1"/>
    <col min="5" max="5" width="6.5546875" style="113" customWidth="1"/>
    <col min="6" max="6" width="11" style="113" customWidth="1"/>
    <col min="7" max="7" width="6.6640625" style="113" customWidth="1"/>
    <col min="8" max="8" width="5.5546875" style="113" customWidth="1"/>
    <col min="9" max="9" width="13.6640625" style="113" customWidth="1"/>
    <col min="10" max="11" width="7" style="113" customWidth="1"/>
    <col min="12" max="12" width="10.109375" style="113" customWidth="1"/>
    <col min="13" max="13" width="12.109375" style="113" customWidth="1"/>
    <col min="14" max="14" width="11.33203125" style="113" bestFit="1" customWidth="1"/>
    <col min="15" max="16384" width="9.109375" style="113"/>
  </cols>
  <sheetData>
    <row r="1" spans="1:12" ht="15.6" thickBot="1">
      <c r="A1" s="300" t="s">
        <v>87</v>
      </c>
    </row>
    <row r="2" spans="1:12" ht="18" thickTop="1">
      <c r="A2" s="246" t="s">
        <v>47</v>
      </c>
      <c r="B2" s="247"/>
      <c r="C2" s="247"/>
      <c r="D2" s="248"/>
      <c r="E2" s="247"/>
      <c r="F2" s="247"/>
      <c r="G2" s="247"/>
      <c r="H2" s="247"/>
      <c r="I2" s="249"/>
    </row>
    <row r="3" spans="1:12">
      <c r="A3" s="331" t="s">
        <v>92</v>
      </c>
      <c r="B3" s="332"/>
      <c r="C3" s="332"/>
      <c r="D3" s="332"/>
      <c r="E3" s="332"/>
      <c r="F3" s="250"/>
      <c r="G3" s="251"/>
      <c r="H3" s="252"/>
      <c r="I3" s="253"/>
    </row>
    <row r="4" spans="1:12">
      <c r="A4" s="333" t="s">
        <v>91</v>
      </c>
      <c r="B4" s="334"/>
      <c r="C4" s="334"/>
      <c r="D4" s="334"/>
      <c r="E4" s="334"/>
      <c r="F4" s="337" t="s">
        <v>90</v>
      </c>
      <c r="G4" s="337"/>
      <c r="H4" s="337"/>
      <c r="I4" s="338"/>
    </row>
    <row r="5" spans="1:12" ht="13.8" thickBot="1">
      <c r="A5" s="335"/>
      <c r="B5" s="336"/>
      <c r="C5" s="336"/>
      <c r="D5" s="336"/>
      <c r="E5" s="336"/>
      <c r="F5" s="254"/>
      <c r="G5" s="251"/>
      <c r="H5" s="252"/>
      <c r="I5" s="253" t="s">
        <v>96</v>
      </c>
    </row>
    <row r="6" spans="1:12" ht="13.8" thickTop="1">
      <c r="A6" s="255" t="s">
        <v>48</v>
      </c>
      <c r="B6" s="256" t="s">
        <v>49</v>
      </c>
      <c r="C6" s="257" t="s">
        <v>50</v>
      </c>
      <c r="D6" s="275" t="s">
        <v>51</v>
      </c>
      <c r="E6" s="289" t="s">
        <v>51</v>
      </c>
      <c r="F6" s="279"/>
      <c r="G6" s="280" t="s">
        <v>52</v>
      </c>
      <c r="H6" s="290" t="s">
        <v>52</v>
      </c>
      <c r="I6" s="284"/>
      <c r="L6" s="114"/>
    </row>
    <row r="7" spans="1:12">
      <c r="A7" s="258" t="s">
        <v>53</v>
      </c>
      <c r="B7" s="259" t="s">
        <v>54</v>
      </c>
      <c r="C7" s="260" t="s">
        <v>41</v>
      </c>
      <c r="D7" s="276" t="s">
        <v>55</v>
      </c>
      <c r="E7" s="291" t="s">
        <v>56</v>
      </c>
      <c r="F7" s="281" t="s">
        <v>57</v>
      </c>
      <c r="G7" s="282" t="s">
        <v>55</v>
      </c>
      <c r="H7" s="292" t="s">
        <v>56</v>
      </c>
      <c r="I7" s="285" t="s">
        <v>58</v>
      </c>
    </row>
    <row r="8" spans="1:12">
      <c r="A8" s="269"/>
      <c r="B8" s="270"/>
      <c r="C8" s="271"/>
      <c r="D8" s="277">
        <f>E8/12</f>
        <v>0</v>
      </c>
      <c r="E8" s="278">
        <v>0</v>
      </c>
      <c r="F8" s="283">
        <f>ROUND(B8*E8,0)</f>
        <v>0</v>
      </c>
      <c r="G8" s="277">
        <f>H8/12</f>
        <v>0</v>
      </c>
      <c r="H8" s="287"/>
      <c r="I8" s="286">
        <f t="shared" ref="I8:I14" si="0">ROUND(B8*H8,0)</f>
        <v>0</v>
      </c>
    </row>
    <row r="9" spans="1:12">
      <c r="A9" s="272"/>
      <c r="B9" s="270"/>
      <c r="C9" s="271"/>
      <c r="D9" s="277">
        <f>E9/12</f>
        <v>0</v>
      </c>
      <c r="E9" s="278">
        <v>0</v>
      </c>
      <c r="F9" s="283">
        <f>ROUND(B9*E9,0)</f>
        <v>0</v>
      </c>
      <c r="G9" s="277">
        <f t="shared" ref="G9:G14" si="1">H9/12</f>
        <v>0</v>
      </c>
      <c r="H9" s="288"/>
      <c r="I9" s="286">
        <f t="shared" si="0"/>
        <v>0</v>
      </c>
    </row>
    <row r="10" spans="1:12">
      <c r="A10" s="317"/>
      <c r="B10" s="270"/>
      <c r="C10" s="271"/>
      <c r="D10" s="277">
        <f>E10/12</f>
        <v>0</v>
      </c>
      <c r="E10" s="278"/>
      <c r="F10" s="283">
        <f>ROUND(B10*E10,0)</f>
        <v>0</v>
      </c>
      <c r="G10" s="277">
        <f t="shared" si="1"/>
        <v>0</v>
      </c>
      <c r="H10" s="288"/>
      <c r="I10" s="286">
        <f t="shared" si="0"/>
        <v>0</v>
      </c>
    </row>
    <row r="11" spans="1:12">
      <c r="A11" s="269"/>
      <c r="B11" s="270"/>
      <c r="C11" s="273"/>
      <c r="D11" s="277">
        <f t="shared" ref="D11:D12" si="2">E11/12</f>
        <v>0</v>
      </c>
      <c r="E11" s="278"/>
      <c r="F11" s="283">
        <f t="shared" ref="F11:F12" si="3">ROUND(B11*E11,0)</f>
        <v>0</v>
      </c>
      <c r="G11" s="277">
        <f t="shared" si="1"/>
        <v>0</v>
      </c>
      <c r="H11" s="288"/>
      <c r="I11" s="286">
        <f t="shared" si="0"/>
        <v>0</v>
      </c>
    </row>
    <row r="12" spans="1:12">
      <c r="A12" s="269"/>
      <c r="B12" s="274"/>
      <c r="C12" s="271"/>
      <c r="D12" s="277">
        <f t="shared" si="2"/>
        <v>0</v>
      </c>
      <c r="E12" s="278"/>
      <c r="F12" s="283">
        <f t="shared" si="3"/>
        <v>0</v>
      </c>
      <c r="G12" s="277">
        <f t="shared" si="1"/>
        <v>0</v>
      </c>
      <c r="H12" s="288"/>
      <c r="I12" s="286">
        <f t="shared" si="0"/>
        <v>0</v>
      </c>
    </row>
    <row r="13" spans="1:12">
      <c r="A13" s="269"/>
      <c r="B13" s="270"/>
      <c r="C13" s="271"/>
      <c r="D13" s="277">
        <f>E13/12</f>
        <v>0</v>
      </c>
      <c r="E13" s="278"/>
      <c r="F13" s="283">
        <f>ROUND(B13*E13,0)</f>
        <v>0</v>
      </c>
      <c r="G13" s="277">
        <f t="shared" si="1"/>
        <v>0</v>
      </c>
      <c r="H13" s="288"/>
      <c r="I13" s="286">
        <f t="shared" si="0"/>
        <v>0</v>
      </c>
    </row>
    <row r="14" spans="1:12">
      <c r="A14" s="269"/>
      <c r="B14" s="270"/>
      <c r="C14" s="271"/>
      <c r="D14" s="277">
        <f>E14/12</f>
        <v>0</v>
      </c>
      <c r="E14" s="278"/>
      <c r="F14" s="283">
        <f>ROUND(B14*E14,0)</f>
        <v>0</v>
      </c>
      <c r="G14" s="277">
        <f t="shared" si="1"/>
        <v>0</v>
      </c>
      <c r="H14" s="288"/>
      <c r="I14" s="286">
        <f t="shared" si="0"/>
        <v>0</v>
      </c>
    </row>
    <row r="15" spans="1:12">
      <c r="A15" s="176" t="s">
        <v>59</v>
      </c>
      <c r="B15" s="177"/>
      <c r="C15" s="157"/>
      <c r="D15" s="177"/>
      <c r="E15" s="178"/>
      <c r="F15" s="156">
        <f>SUM(F8:F14)</f>
        <v>0</v>
      </c>
      <c r="G15" s="179"/>
      <c r="H15" s="180"/>
      <c r="I15" s="181">
        <f>SUM(I8:I14)</f>
        <v>0</v>
      </c>
    </row>
    <row r="16" spans="1:12">
      <c r="A16" s="213"/>
      <c r="B16" s="214"/>
      <c r="C16" s="214"/>
      <c r="D16" s="214"/>
      <c r="E16" s="215"/>
      <c r="F16" s="216"/>
      <c r="G16" s="217"/>
      <c r="H16" s="214"/>
      <c r="I16" s="218"/>
      <c r="L16" s="116"/>
    </row>
    <row r="17" spans="1:12">
      <c r="A17" s="182" t="s">
        <v>60</v>
      </c>
      <c r="B17" s="183"/>
      <c r="C17" s="184"/>
      <c r="D17" s="183"/>
      <c r="E17" s="185"/>
      <c r="F17" s="156">
        <f>ROUND(F14*C14+F8*C8+F9*C9+F10*C10+F11*C11+F12*C12+F13*C13,0)</f>
        <v>0</v>
      </c>
      <c r="G17" s="186"/>
      <c r="H17" s="187"/>
      <c r="I17" s="181">
        <f>ROUND(I11*C11+I12*C12+I8*C8+I9*C9+I10*C10+I13*C13+I14*C14,0)</f>
        <v>0</v>
      </c>
    </row>
    <row r="18" spans="1:12">
      <c r="A18" s="219"/>
      <c r="B18" s="220"/>
      <c r="C18" s="220"/>
      <c r="D18" s="220"/>
      <c r="E18" s="215"/>
      <c r="F18" s="216"/>
      <c r="G18" s="221"/>
      <c r="H18" s="222"/>
      <c r="I18" s="218"/>
      <c r="L18" s="117"/>
    </row>
    <row r="19" spans="1:12">
      <c r="A19" s="182" t="s">
        <v>71</v>
      </c>
      <c r="B19" s="183"/>
      <c r="C19" s="184"/>
      <c r="D19" s="183"/>
      <c r="E19" s="185"/>
      <c r="F19" s="293">
        <v>0</v>
      </c>
      <c r="G19" s="186"/>
      <c r="H19" s="187"/>
      <c r="I19" s="294">
        <v>0</v>
      </c>
    </row>
    <row r="20" spans="1:12">
      <c r="A20" s="219"/>
      <c r="B20" s="220"/>
      <c r="C20" s="220"/>
      <c r="D20" s="220"/>
      <c r="E20" s="223"/>
      <c r="F20" s="216"/>
      <c r="G20" s="224"/>
      <c r="H20" s="225"/>
      <c r="I20" s="218"/>
    </row>
    <row r="21" spans="1:12">
      <c r="A21" s="162" t="s">
        <v>70</v>
      </c>
      <c r="B21" s="157"/>
      <c r="C21" s="157"/>
      <c r="D21" s="157"/>
      <c r="E21" s="158"/>
      <c r="F21" s="293">
        <v>0</v>
      </c>
      <c r="G21" s="189"/>
      <c r="H21" s="190"/>
      <c r="I21" s="294">
        <v>0</v>
      </c>
    </row>
    <row r="22" spans="1:12">
      <c r="A22" s="268" t="s">
        <v>61</v>
      </c>
      <c r="B22" s="220"/>
      <c r="C22" s="226"/>
      <c r="D22" s="220"/>
      <c r="E22" s="227"/>
      <c r="F22" s="228"/>
      <c r="G22" s="229"/>
      <c r="H22" s="230"/>
      <c r="I22" s="231"/>
    </row>
    <row r="23" spans="1:12">
      <c r="A23" s="164" t="s">
        <v>63</v>
      </c>
      <c r="B23" s="115"/>
      <c r="C23" s="119"/>
      <c r="D23" s="119"/>
      <c r="E23" s="119" t="s">
        <v>62</v>
      </c>
      <c r="F23" s="121">
        <v>0</v>
      </c>
      <c r="G23" s="143"/>
      <c r="H23" s="144"/>
      <c r="I23" s="163">
        <v>0</v>
      </c>
      <c r="L23" s="122"/>
    </row>
    <row r="24" spans="1:12">
      <c r="A24" s="164"/>
      <c r="B24" s="159"/>
      <c r="C24" s="120"/>
      <c r="D24" s="120"/>
      <c r="E24" s="120" t="s">
        <v>64</v>
      </c>
      <c r="F24" s="125">
        <v>0</v>
      </c>
      <c r="G24" s="160"/>
      <c r="H24" s="161"/>
      <c r="I24" s="165">
        <v>0</v>
      </c>
      <c r="L24" s="122"/>
    </row>
    <row r="25" spans="1:12">
      <c r="A25" s="166" t="s">
        <v>65</v>
      </c>
      <c r="B25" s="123"/>
      <c r="C25" s="126"/>
      <c r="D25" s="126"/>
      <c r="E25" s="126" t="s">
        <v>66</v>
      </c>
      <c r="F25" s="125">
        <v>0</v>
      </c>
      <c r="G25" s="143"/>
      <c r="H25" s="144"/>
      <c r="I25" s="165">
        <v>0</v>
      </c>
      <c r="L25" s="122"/>
    </row>
    <row r="26" spans="1:12">
      <c r="A26" s="167"/>
      <c r="B26" s="123"/>
      <c r="C26" s="126"/>
      <c r="D26" s="126"/>
      <c r="E26" s="126" t="s">
        <v>67</v>
      </c>
      <c r="F26" s="121">
        <f>D26+D25</f>
        <v>0</v>
      </c>
      <c r="G26" s="143"/>
      <c r="H26" s="144"/>
      <c r="I26" s="163">
        <v>0</v>
      </c>
      <c r="L26" s="122"/>
    </row>
    <row r="27" spans="1:12">
      <c r="A27" s="176" t="s">
        <v>72</v>
      </c>
      <c r="B27" s="157"/>
      <c r="C27" s="157"/>
      <c r="D27" s="157"/>
      <c r="E27" s="155"/>
      <c r="F27" s="156">
        <f>SUM(F23:F26)</f>
        <v>0</v>
      </c>
      <c r="G27" s="191"/>
      <c r="H27" s="192"/>
      <c r="I27" s="181">
        <f>SUM(I23:I26)</f>
        <v>0</v>
      </c>
      <c r="L27" s="122"/>
    </row>
    <row r="28" spans="1:12">
      <c r="A28" s="213"/>
      <c r="B28" s="214"/>
      <c r="C28" s="214"/>
      <c r="D28" s="214"/>
      <c r="E28" s="232"/>
      <c r="F28" s="216"/>
      <c r="G28" s="233"/>
      <c r="H28" s="234"/>
      <c r="I28" s="218"/>
      <c r="L28" s="122"/>
    </row>
    <row r="29" spans="1:12">
      <c r="A29" s="182" t="s">
        <v>73</v>
      </c>
      <c r="B29" s="184"/>
      <c r="C29" s="184"/>
      <c r="D29" s="184"/>
      <c r="E29" s="193"/>
      <c r="F29" s="156">
        <v>0</v>
      </c>
      <c r="G29" s="189"/>
      <c r="H29" s="190"/>
      <c r="I29" s="188">
        <v>0</v>
      </c>
      <c r="L29" s="122"/>
    </row>
    <row r="30" spans="1:12">
      <c r="A30" s="267" t="s">
        <v>68</v>
      </c>
      <c r="B30" s="220"/>
      <c r="C30" s="220"/>
      <c r="D30" s="220"/>
      <c r="E30" s="223"/>
      <c r="F30" s="216"/>
      <c r="G30" s="235"/>
      <c r="H30" s="230"/>
      <c r="I30" s="218"/>
    </row>
    <row r="31" spans="1:12">
      <c r="A31" s="301">
        <v>1</v>
      </c>
      <c r="B31" s="123"/>
      <c r="C31" s="124"/>
      <c r="D31" s="124"/>
      <c r="E31" s="118"/>
      <c r="F31" s="125">
        <v>0</v>
      </c>
      <c r="G31" s="145"/>
      <c r="H31" s="144"/>
      <c r="I31" s="168">
        <v>0</v>
      </c>
    </row>
    <row r="32" spans="1:12">
      <c r="A32" s="169">
        <v>2</v>
      </c>
      <c r="B32" s="123"/>
      <c r="C32" s="124"/>
      <c r="D32" s="124"/>
      <c r="E32" s="118"/>
      <c r="F32" s="125">
        <v>0</v>
      </c>
      <c r="G32" s="146"/>
      <c r="H32" s="144"/>
      <c r="I32" s="168">
        <v>0</v>
      </c>
    </row>
    <row r="33" spans="1:14">
      <c r="A33" s="169">
        <v>3</v>
      </c>
      <c r="B33" s="123"/>
      <c r="C33" s="124"/>
      <c r="D33" s="124"/>
      <c r="E33" s="118"/>
      <c r="F33" s="125">
        <v>0</v>
      </c>
      <c r="G33" s="146"/>
      <c r="H33" s="144"/>
      <c r="I33" s="168">
        <v>0</v>
      </c>
    </row>
    <row r="34" spans="1:14">
      <c r="A34" s="169">
        <v>4</v>
      </c>
      <c r="B34" s="123"/>
      <c r="C34" s="124"/>
      <c r="D34" s="124"/>
      <c r="E34" s="118"/>
      <c r="F34" s="125">
        <v>0</v>
      </c>
      <c r="G34" s="146"/>
      <c r="H34" s="144"/>
      <c r="I34" s="168">
        <v>0</v>
      </c>
    </row>
    <row r="35" spans="1:14">
      <c r="A35" s="169">
        <v>5</v>
      </c>
      <c r="B35" s="123"/>
      <c r="C35" s="115"/>
      <c r="D35" s="115"/>
      <c r="E35" s="127"/>
      <c r="F35" s="125">
        <v>0</v>
      </c>
      <c r="G35" s="147"/>
      <c r="H35" s="148"/>
      <c r="I35" s="168">
        <v>0</v>
      </c>
    </row>
    <row r="36" spans="1:14" ht="13.8" thickBot="1">
      <c r="A36" s="194" t="s">
        <v>74</v>
      </c>
      <c r="B36" s="195"/>
      <c r="C36" s="196"/>
      <c r="D36" s="195"/>
      <c r="E36" s="197"/>
      <c r="F36" s="156">
        <f>SUM(F31:F35)</f>
        <v>0</v>
      </c>
      <c r="G36" s="198"/>
      <c r="H36" s="199"/>
      <c r="I36" s="181">
        <f>SUM(I31:I35)</f>
        <v>0</v>
      </c>
    </row>
    <row r="37" spans="1:14" ht="13.8" thickTop="1">
      <c r="A37" s="213"/>
      <c r="B37" s="214"/>
      <c r="C37" s="214"/>
      <c r="D37" s="214"/>
      <c r="E37" s="232"/>
      <c r="F37" s="216"/>
      <c r="G37" s="236"/>
      <c r="H37" s="237"/>
      <c r="I37" s="218"/>
      <c r="M37" s="128"/>
    </row>
    <row r="38" spans="1:14">
      <c r="A38" s="200" t="s">
        <v>75</v>
      </c>
      <c r="B38" s="184"/>
      <c r="C38" s="184"/>
      <c r="D38" s="184"/>
      <c r="E38" s="193"/>
      <c r="F38" s="201">
        <f>ROUND(F36+F29+F27+F21+F17+F15+F19,0)</f>
        <v>0</v>
      </c>
      <c r="G38" s="202"/>
      <c r="H38" s="203"/>
      <c r="I38" s="204">
        <f>ROUND(I36+I29+I27+I21+I17+I15,0)</f>
        <v>0</v>
      </c>
      <c r="K38" s="129"/>
    </row>
    <row r="39" spans="1:14">
      <c r="A39" s="267" t="s">
        <v>84</v>
      </c>
      <c r="B39" s="220"/>
      <c r="C39" s="220"/>
      <c r="D39" s="220"/>
      <c r="E39" s="223"/>
      <c r="F39" s="216"/>
      <c r="G39" s="236"/>
      <c r="H39" s="237"/>
      <c r="I39" s="218"/>
    </row>
    <row r="40" spans="1:14">
      <c r="A40" s="295" t="s">
        <v>85</v>
      </c>
      <c r="B40" s="205">
        <v>0.47</v>
      </c>
      <c r="C40" s="298" t="s">
        <v>76</v>
      </c>
      <c r="D40" s="157"/>
      <c r="E40" s="158"/>
      <c r="F40" s="121">
        <f>F38*B40</f>
        <v>0</v>
      </c>
      <c r="G40" s="149"/>
      <c r="H40" s="150"/>
      <c r="I40" s="170">
        <f>I38*B40</f>
        <v>0</v>
      </c>
      <c r="M40" s="130"/>
      <c r="N40" s="130"/>
    </row>
    <row r="41" spans="1:14">
      <c r="A41" s="302" t="s">
        <v>88</v>
      </c>
      <c r="B41" s="205">
        <v>0.35</v>
      </c>
      <c r="C41" s="299" t="s">
        <v>76</v>
      </c>
      <c r="D41" s="157"/>
      <c r="E41" s="158"/>
      <c r="F41" s="121">
        <f>F38*B41</f>
        <v>0</v>
      </c>
      <c r="G41" s="151"/>
      <c r="H41" s="152"/>
      <c r="I41" s="170">
        <f>I38*B41</f>
        <v>0</v>
      </c>
      <c r="M41" s="130"/>
      <c r="N41" s="130"/>
    </row>
    <row r="42" spans="1:14">
      <c r="A42" s="296" t="s">
        <v>86</v>
      </c>
      <c r="B42" s="297"/>
      <c r="C42" s="299" t="s">
        <v>76</v>
      </c>
      <c r="D42" s="157"/>
      <c r="E42" s="158"/>
      <c r="F42" s="121"/>
      <c r="G42" s="151"/>
      <c r="H42" s="152"/>
      <c r="I42" s="170"/>
      <c r="M42" s="130"/>
      <c r="N42" s="130"/>
    </row>
    <row r="43" spans="1:14">
      <c r="A43" s="176" t="s">
        <v>81</v>
      </c>
      <c r="B43" s="157"/>
      <c r="C43" s="157"/>
      <c r="D43" s="157"/>
      <c r="E43" s="158"/>
      <c r="F43" s="156">
        <f>ROUND(F41+F40,0)</f>
        <v>0</v>
      </c>
      <c r="G43" s="206"/>
      <c r="H43" s="203"/>
      <c r="I43" s="181">
        <f>ROUND(I41+I40,0)</f>
        <v>0</v>
      </c>
      <c r="M43" s="130"/>
      <c r="N43" s="130"/>
    </row>
    <row r="44" spans="1:14">
      <c r="A44" s="238"/>
      <c r="B44" s="214"/>
      <c r="C44" s="214"/>
      <c r="D44" s="214"/>
      <c r="E44" s="215"/>
      <c r="F44" s="216"/>
      <c r="G44" s="236"/>
      <c r="H44" s="237"/>
      <c r="I44" s="218"/>
    </row>
    <row r="45" spans="1:14">
      <c r="A45" s="266" t="s">
        <v>69</v>
      </c>
      <c r="B45" s="262"/>
      <c r="C45" s="262"/>
      <c r="D45" s="262"/>
      <c r="E45" s="263"/>
      <c r="F45" s="216"/>
      <c r="G45" s="264"/>
      <c r="H45" s="265"/>
      <c r="I45" s="218"/>
    </row>
    <row r="46" spans="1:14">
      <c r="A46" s="171" t="s">
        <v>80</v>
      </c>
      <c r="B46" s="131"/>
      <c r="C46" s="131"/>
      <c r="D46" s="261"/>
      <c r="E46" s="132"/>
      <c r="F46" s="133">
        <v>0</v>
      </c>
      <c r="G46" s="153"/>
      <c r="H46" s="142"/>
      <c r="I46" s="172"/>
    </row>
    <row r="47" spans="1:14">
      <c r="A47" s="173">
        <v>2</v>
      </c>
      <c r="B47" s="134"/>
      <c r="C47" s="134"/>
      <c r="D47" s="135"/>
      <c r="E47" s="136"/>
      <c r="F47" s="125">
        <v>0</v>
      </c>
      <c r="G47" s="146"/>
      <c r="H47" s="144"/>
      <c r="I47" s="168"/>
    </row>
    <row r="48" spans="1:14">
      <c r="A48" s="173">
        <v>3</v>
      </c>
      <c r="B48" s="131"/>
      <c r="C48" s="131"/>
      <c r="D48" s="131"/>
      <c r="E48" s="132"/>
      <c r="F48" s="133"/>
      <c r="G48" s="146"/>
      <c r="H48" s="144"/>
      <c r="I48" s="172"/>
    </row>
    <row r="49" spans="1:12">
      <c r="A49" s="174">
        <v>4</v>
      </c>
      <c r="B49" s="134"/>
      <c r="C49" s="134"/>
      <c r="D49" s="134"/>
      <c r="E49" s="137"/>
      <c r="F49" s="141"/>
      <c r="G49" s="153"/>
      <c r="H49" s="142"/>
      <c r="I49" s="175"/>
    </row>
    <row r="50" spans="1:12" ht="13.8" thickBot="1">
      <c r="A50" s="207" t="s">
        <v>82</v>
      </c>
      <c r="B50" s="154"/>
      <c r="C50" s="154"/>
      <c r="D50" s="154"/>
      <c r="E50" s="155"/>
      <c r="F50" s="156">
        <f>SUM(F46:F49)</f>
        <v>0</v>
      </c>
      <c r="G50" s="206"/>
      <c r="H50" s="203"/>
      <c r="I50" s="181">
        <f>SUM(I46:I49)</f>
        <v>0</v>
      </c>
    </row>
    <row r="51" spans="1:12" ht="13.8" thickTop="1">
      <c r="A51" s="243"/>
      <c r="B51" s="244"/>
      <c r="C51" s="244"/>
      <c r="D51" s="244"/>
      <c r="E51" s="245"/>
      <c r="F51" s="216"/>
      <c r="G51" s="239"/>
      <c r="H51" s="240"/>
      <c r="I51" s="218"/>
    </row>
    <row r="52" spans="1:12" ht="13.8" thickBot="1">
      <c r="A52" s="208" t="s">
        <v>83</v>
      </c>
      <c r="B52" s="209"/>
      <c r="C52" s="209"/>
      <c r="D52" s="209"/>
      <c r="E52" s="210"/>
      <c r="F52" s="241">
        <f>ROUND(F50+F43+F38,0)</f>
        <v>0</v>
      </c>
      <c r="G52" s="211"/>
      <c r="H52" s="212"/>
      <c r="I52" s="242">
        <f>ROUND(I50+I45+I43+I38,0)</f>
        <v>0</v>
      </c>
      <c r="L52" s="138"/>
    </row>
    <row r="53" spans="1:12" ht="13.8" thickTop="1">
      <c r="I53" s="116"/>
    </row>
    <row r="54" spans="1:12">
      <c r="D54" s="139"/>
      <c r="F54" s="140"/>
      <c r="I54" s="116"/>
    </row>
  </sheetData>
  <mergeCells count="3">
    <mergeCell ref="A3:E3"/>
    <mergeCell ref="A4:E5"/>
    <mergeCell ref="F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2" workbookViewId="0">
      <selection activeCell="F52" sqref="F52"/>
    </sheetView>
  </sheetViews>
  <sheetFormatPr defaultColWidth="9.109375" defaultRowHeight="13.2"/>
  <cols>
    <col min="1" max="1" width="35.33203125" style="113" customWidth="1"/>
    <col min="2" max="2" width="8.44140625" style="113" customWidth="1"/>
    <col min="3" max="3" width="6" style="113" customWidth="1"/>
    <col min="4" max="4" width="5.6640625" style="113" customWidth="1"/>
    <col min="5" max="5" width="6.5546875" style="113" customWidth="1"/>
    <col min="6" max="6" width="11" style="113" customWidth="1"/>
    <col min="7" max="7" width="6.6640625" style="113" customWidth="1"/>
    <col min="8" max="8" width="5.5546875" style="113" customWidth="1"/>
    <col min="9" max="9" width="13.6640625" style="113" customWidth="1"/>
    <col min="10" max="11" width="7" style="113" customWidth="1"/>
    <col min="12" max="12" width="10.109375" style="113" customWidth="1"/>
    <col min="13" max="13" width="12.109375" style="113" customWidth="1"/>
    <col min="14" max="14" width="11.33203125" style="113" bestFit="1" customWidth="1"/>
    <col min="15" max="16384" width="9.109375" style="113"/>
  </cols>
  <sheetData>
    <row r="1" spans="1:12" ht="15.6" thickBot="1">
      <c r="A1" s="300" t="s">
        <v>87</v>
      </c>
    </row>
    <row r="2" spans="1:12" ht="18" thickTop="1">
      <c r="A2" s="246" t="s">
        <v>47</v>
      </c>
      <c r="B2" s="247"/>
      <c r="C2" s="247"/>
      <c r="D2" s="248"/>
      <c r="E2" s="247"/>
      <c r="F2" s="247"/>
      <c r="G2" s="247"/>
      <c r="H2" s="247"/>
      <c r="I2" s="249"/>
    </row>
    <row r="3" spans="1:12">
      <c r="A3" s="331" t="s">
        <v>92</v>
      </c>
      <c r="B3" s="332"/>
      <c r="C3" s="332"/>
      <c r="D3" s="332"/>
      <c r="E3" s="332"/>
      <c r="F3" s="250"/>
      <c r="G3" s="251"/>
      <c r="H3" s="252"/>
      <c r="I3" s="253"/>
    </row>
    <row r="4" spans="1:12">
      <c r="A4" s="333" t="s">
        <v>91</v>
      </c>
      <c r="B4" s="334"/>
      <c r="C4" s="334"/>
      <c r="D4" s="334"/>
      <c r="E4" s="334"/>
      <c r="F4" s="337" t="s">
        <v>90</v>
      </c>
      <c r="G4" s="337"/>
      <c r="H4" s="337"/>
      <c r="I4" s="338"/>
    </row>
    <row r="5" spans="1:12" ht="13.8" thickBot="1">
      <c r="A5" s="335"/>
      <c r="B5" s="336"/>
      <c r="C5" s="336"/>
      <c r="D5" s="336"/>
      <c r="E5" s="336"/>
      <c r="F5" s="254"/>
      <c r="G5" s="251"/>
      <c r="H5" s="252"/>
      <c r="I5" s="253" t="s">
        <v>95</v>
      </c>
    </row>
    <row r="6" spans="1:12" ht="13.8" thickTop="1">
      <c r="A6" s="255" t="s">
        <v>48</v>
      </c>
      <c r="B6" s="256" t="s">
        <v>49</v>
      </c>
      <c r="C6" s="257" t="s">
        <v>50</v>
      </c>
      <c r="D6" s="275" t="s">
        <v>51</v>
      </c>
      <c r="E6" s="289" t="s">
        <v>51</v>
      </c>
      <c r="F6" s="279"/>
      <c r="G6" s="280" t="s">
        <v>52</v>
      </c>
      <c r="H6" s="290" t="s">
        <v>52</v>
      </c>
      <c r="I6" s="284"/>
      <c r="L6" s="114"/>
    </row>
    <row r="7" spans="1:12">
      <c r="A7" s="258" t="s">
        <v>53</v>
      </c>
      <c r="B7" s="259" t="s">
        <v>54</v>
      </c>
      <c r="C7" s="260" t="s">
        <v>41</v>
      </c>
      <c r="D7" s="276" t="s">
        <v>55</v>
      </c>
      <c r="E7" s="291" t="s">
        <v>56</v>
      </c>
      <c r="F7" s="281" t="s">
        <v>57</v>
      </c>
      <c r="G7" s="282" t="s">
        <v>55</v>
      </c>
      <c r="H7" s="292" t="s">
        <v>56</v>
      </c>
      <c r="I7" s="285" t="s">
        <v>58</v>
      </c>
    </row>
    <row r="8" spans="1:12">
      <c r="A8" s="269"/>
      <c r="B8" s="270"/>
      <c r="C8" s="271"/>
      <c r="D8" s="277">
        <f>E8/12</f>
        <v>0</v>
      </c>
      <c r="E8" s="278">
        <v>0</v>
      </c>
      <c r="F8" s="283">
        <f>'Wksht YR1'!F8+'Wksht YR2'!F8+'Wksht YR3'!F8</f>
        <v>0</v>
      </c>
      <c r="G8" s="277">
        <f>H8/12</f>
        <v>0</v>
      </c>
      <c r="H8" s="287"/>
      <c r="I8" s="286">
        <f>'Wksht YR1'!I8+'Wksht YR2'!I8+'Wksht YR3'!I8</f>
        <v>0</v>
      </c>
    </row>
    <row r="9" spans="1:12">
      <c r="A9" s="272"/>
      <c r="B9" s="270"/>
      <c r="C9" s="271"/>
      <c r="D9" s="277">
        <f>E9/12</f>
        <v>0</v>
      </c>
      <c r="E9" s="278">
        <v>0</v>
      </c>
      <c r="F9" s="283">
        <f>'Wksht YR1'!F9+'Wksht YR2'!F9+'Wksht YR3'!F9</f>
        <v>0</v>
      </c>
      <c r="G9" s="277">
        <f t="shared" ref="G9:G14" si="0">H9/12</f>
        <v>0</v>
      </c>
      <c r="H9" s="288"/>
      <c r="I9" s="286">
        <f>'Wksht YR1'!I9+'Wksht YR2'!I9+'Wksht YR3'!I9</f>
        <v>0</v>
      </c>
    </row>
    <row r="10" spans="1:12">
      <c r="A10" s="317"/>
      <c r="B10" s="270"/>
      <c r="C10" s="271"/>
      <c r="D10" s="277">
        <f>E10/12</f>
        <v>0</v>
      </c>
      <c r="E10" s="278"/>
      <c r="F10" s="283">
        <f>'Wksht YR1'!F10+'Wksht YR2'!F10+'Wksht YR3'!F10</f>
        <v>0</v>
      </c>
      <c r="G10" s="277">
        <f t="shared" si="0"/>
        <v>0</v>
      </c>
      <c r="H10" s="288"/>
      <c r="I10" s="286">
        <f>'Wksht YR1'!I10+'Wksht YR2'!I10+'Wksht YR3'!I10</f>
        <v>0</v>
      </c>
    </row>
    <row r="11" spans="1:12">
      <c r="A11" s="269"/>
      <c r="B11" s="270"/>
      <c r="C11" s="273"/>
      <c r="D11" s="277">
        <f t="shared" ref="D11:D12" si="1">E11/12</f>
        <v>0</v>
      </c>
      <c r="E11" s="278"/>
      <c r="F11" s="283">
        <f>'Wksht YR1'!F11+'Wksht YR2'!F11+'Wksht YR3'!F11</f>
        <v>0</v>
      </c>
      <c r="G11" s="277">
        <f t="shared" si="0"/>
        <v>0</v>
      </c>
      <c r="H11" s="288"/>
      <c r="I11" s="286">
        <f>'Wksht YR1'!I11+'Wksht YR2'!I11+'Wksht YR3'!I11</f>
        <v>0</v>
      </c>
    </row>
    <row r="12" spans="1:12">
      <c r="A12" s="269"/>
      <c r="B12" s="274"/>
      <c r="C12" s="271"/>
      <c r="D12" s="277">
        <f t="shared" si="1"/>
        <v>0</v>
      </c>
      <c r="E12" s="278"/>
      <c r="F12" s="283">
        <f>'Wksht YR1'!F12+'Wksht YR2'!F12+'Wksht YR3'!F12</f>
        <v>0</v>
      </c>
      <c r="G12" s="277">
        <f t="shared" si="0"/>
        <v>0</v>
      </c>
      <c r="H12" s="288"/>
      <c r="I12" s="286">
        <f>'Wksht YR1'!I12+'Wksht YR2'!I12+'Wksht YR3'!I12</f>
        <v>0</v>
      </c>
    </row>
    <row r="13" spans="1:12">
      <c r="A13" s="269"/>
      <c r="B13" s="270"/>
      <c r="C13" s="271"/>
      <c r="D13" s="277">
        <f>E13/12</f>
        <v>0</v>
      </c>
      <c r="E13" s="278"/>
      <c r="F13" s="283">
        <f>'Wksht YR1'!F13+'Wksht YR2'!F13+'Wksht YR3'!F13</f>
        <v>0</v>
      </c>
      <c r="G13" s="277">
        <f t="shared" si="0"/>
        <v>0</v>
      </c>
      <c r="H13" s="288"/>
      <c r="I13" s="286">
        <f>'Wksht YR1'!I13+'Wksht YR2'!I13+'Wksht YR3'!I13</f>
        <v>0</v>
      </c>
    </row>
    <row r="14" spans="1:12">
      <c r="A14" s="269"/>
      <c r="B14" s="270"/>
      <c r="C14" s="271"/>
      <c r="D14" s="277">
        <f>E14/12</f>
        <v>0</v>
      </c>
      <c r="E14" s="278"/>
      <c r="F14" s="283">
        <f>'Wksht YR1'!F14+'Wksht YR2'!F14+'Wksht YR3'!F14</f>
        <v>0</v>
      </c>
      <c r="G14" s="277">
        <f t="shared" si="0"/>
        <v>0</v>
      </c>
      <c r="H14" s="288"/>
      <c r="I14" s="286">
        <f>'Wksht YR1'!I14+'Wksht YR2'!I14+'Wksht YR3'!I14</f>
        <v>0</v>
      </c>
    </row>
    <row r="15" spans="1:12">
      <c r="A15" s="176" t="s">
        <v>59</v>
      </c>
      <c r="B15" s="177"/>
      <c r="C15" s="157"/>
      <c r="D15" s="177"/>
      <c r="E15" s="178"/>
      <c r="F15" s="156">
        <f>SUM(F8:F14)</f>
        <v>0</v>
      </c>
      <c r="G15" s="179"/>
      <c r="H15" s="180"/>
      <c r="I15" s="181">
        <f>SUM(I8:I14)</f>
        <v>0</v>
      </c>
    </row>
    <row r="16" spans="1:12">
      <c r="A16" s="213"/>
      <c r="B16" s="214"/>
      <c r="C16" s="214"/>
      <c r="D16" s="214"/>
      <c r="E16" s="215"/>
      <c r="F16" s="216"/>
      <c r="G16" s="217"/>
      <c r="H16" s="214"/>
      <c r="I16" s="218"/>
      <c r="L16" s="116"/>
    </row>
    <row r="17" spans="1:12">
      <c r="A17" s="182" t="s">
        <v>60</v>
      </c>
      <c r="B17" s="183"/>
      <c r="C17" s="184"/>
      <c r="D17" s="183"/>
      <c r="E17" s="185"/>
      <c r="F17" s="156">
        <f>ROUND(F14*C14+F8*C8+F9*C9+F10*C10+F11*C11+F12*C12+F13*C13,0)</f>
        <v>0</v>
      </c>
      <c r="G17" s="186"/>
      <c r="H17" s="187"/>
      <c r="I17" s="181">
        <f>ROUND(I11*C11+I12*C12+I8*C8+I9*C9+I10*C10+I13*C13+I14*C14,0)</f>
        <v>0</v>
      </c>
    </row>
    <row r="18" spans="1:12">
      <c r="A18" s="219"/>
      <c r="B18" s="220"/>
      <c r="C18" s="220"/>
      <c r="D18" s="220"/>
      <c r="E18" s="215"/>
      <c r="F18" s="216"/>
      <c r="G18" s="221"/>
      <c r="H18" s="222"/>
      <c r="I18" s="218"/>
      <c r="L18" s="117"/>
    </row>
    <row r="19" spans="1:12">
      <c r="A19" s="182" t="s">
        <v>71</v>
      </c>
      <c r="B19" s="183"/>
      <c r="C19" s="184"/>
      <c r="D19" s="183"/>
      <c r="E19" s="185"/>
      <c r="F19" s="293">
        <f>'Wksht YR1'!F19+'Wksht YR2'!F19+'Wksht YR3'!F19</f>
        <v>0</v>
      </c>
      <c r="G19" s="186"/>
      <c r="H19" s="187"/>
      <c r="I19" s="294">
        <f>'Wksht YR1'!I19+'Wksht YR2'!I19+'Wksht YR3'!I19</f>
        <v>0</v>
      </c>
    </row>
    <row r="20" spans="1:12">
      <c r="A20" s="219"/>
      <c r="B20" s="220"/>
      <c r="C20" s="220"/>
      <c r="D20" s="220"/>
      <c r="E20" s="223"/>
      <c r="F20" s="216"/>
      <c r="G20" s="224"/>
      <c r="H20" s="225"/>
      <c r="I20" s="218"/>
    </row>
    <row r="21" spans="1:12">
      <c r="A21" s="162" t="s">
        <v>70</v>
      </c>
      <c r="B21" s="157"/>
      <c r="C21" s="157"/>
      <c r="D21" s="157"/>
      <c r="E21" s="158"/>
      <c r="F21" s="293">
        <f>'Wksht YR1'!F21+'Wksht YR2'!F21+'Wksht YR3'!F21</f>
        <v>0</v>
      </c>
      <c r="G21" s="189"/>
      <c r="H21" s="190"/>
      <c r="I21" s="294">
        <f>'Wksht YR1'!I21+'Wksht YR2'!I21+'Wksht YR3'!I21</f>
        <v>0</v>
      </c>
    </row>
    <row r="22" spans="1:12">
      <c r="A22" s="268" t="s">
        <v>61</v>
      </c>
      <c r="B22" s="220"/>
      <c r="C22" s="226"/>
      <c r="D22" s="220"/>
      <c r="E22" s="227"/>
      <c r="F22" s="228"/>
      <c r="G22" s="229"/>
      <c r="H22" s="230"/>
      <c r="I22" s="231"/>
    </row>
    <row r="23" spans="1:12">
      <c r="A23" s="164" t="s">
        <v>63</v>
      </c>
      <c r="B23" s="115"/>
      <c r="C23" s="119"/>
      <c r="D23" s="119"/>
      <c r="E23" s="119" t="s">
        <v>62</v>
      </c>
      <c r="F23" s="121">
        <f>'Wksht YR1'!F23+'Wksht YR2'!F23+'Wksht YR3'!F23</f>
        <v>0</v>
      </c>
      <c r="G23" s="143"/>
      <c r="H23" s="144"/>
      <c r="I23" s="163">
        <f>'Wksht YR1'!I23+'Wksht YR2'!I23+'Wksht YR3'!I23</f>
        <v>0</v>
      </c>
      <c r="L23" s="122"/>
    </row>
    <row r="24" spans="1:12">
      <c r="A24" s="164"/>
      <c r="B24" s="159"/>
      <c r="C24" s="120"/>
      <c r="D24" s="120"/>
      <c r="E24" s="120" t="s">
        <v>64</v>
      </c>
      <c r="F24" s="121">
        <f>'Wksht YR1'!F24+'Wksht YR2'!F24+'Wksht YR3'!F24</f>
        <v>0</v>
      </c>
      <c r="G24" s="160"/>
      <c r="H24" s="161"/>
      <c r="I24" s="163">
        <f>'Wksht YR1'!I24+'Wksht YR2'!I24+'Wksht YR3'!I24</f>
        <v>0</v>
      </c>
      <c r="L24" s="122"/>
    </row>
    <row r="25" spans="1:12">
      <c r="A25" s="166" t="s">
        <v>65</v>
      </c>
      <c r="B25" s="123"/>
      <c r="C25" s="126"/>
      <c r="D25" s="126"/>
      <c r="E25" s="126" t="s">
        <v>66</v>
      </c>
      <c r="F25" s="121">
        <f>'Wksht YR1'!F25+'Wksht YR2'!F25+'Wksht YR3'!F25</f>
        <v>0</v>
      </c>
      <c r="G25" s="143"/>
      <c r="H25" s="144"/>
      <c r="I25" s="163">
        <f>'Wksht YR1'!I25+'Wksht YR2'!I25+'Wksht YR3'!I25</f>
        <v>0</v>
      </c>
      <c r="L25" s="122"/>
    </row>
    <row r="26" spans="1:12">
      <c r="A26" s="167"/>
      <c r="B26" s="123"/>
      <c r="C26" s="126"/>
      <c r="D26" s="126"/>
      <c r="E26" s="126" t="s">
        <v>67</v>
      </c>
      <c r="F26" s="121">
        <f>'Wksht YR1'!F26+'Wksht YR2'!F26+'Wksht YR3'!F26</f>
        <v>0</v>
      </c>
      <c r="G26" s="143"/>
      <c r="H26" s="144"/>
      <c r="I26" s="163">
        <f>'Wksht YR1'!I26+'Wksht YR2'!I26+'Wksht YR3'!I26</f>
        <v>0</v>
      </c>
      <c r="L26" s="122"/>
    </row>
    <row r="27" spans="1:12">
      <c r="A27" s="176" t="s">
        <v>72</v>
      </c>
      <c r="B27" s="157"/>
      <c r="C27" s="157"/>
      <c r="D27" s="157"/>
      <c r="E27" s="155"/>
      <c r="F27" s="156">
        <f>SUM(F23:F26)</f>
        <v>0</v>
      </c>
      <c r="G27" s="191"/>
      <c r="H27" s="192"/>
      <c r="I27" s="181">
        <f>SUM(I23:I26)</f>
        <v>0</v>
      </c>
      <c r="L27" s="122"/>
    </row>
    <row r="28" spans="1:12">
      <c r="A28" s="213"/>
      <c r="B28" s="214"/>
      <c r="C28" s="214"/>
      <c r="D28" s="214"/>
      <c r="E28" s="232"/>
      <c r="F28" s="216"/>
      <c r="G28" s="233"/>
      <c r="H28" s="234"/>
      <c r="I28" s="218"/>
      <c r="L28" s="122"/>
    </row>
    <row r="29" spans="1:12">
      <c r="A29" s="182" t="s">
        <v>73</v>
      </c>
      <c r="B29" s="184"/>
      <c r="C29" s="184"/>
      <c r="D29" s="184"/>
      <c r="E29" s="193"/>
      <c r="F29" s="156">
        <f>'Wksht YR1'!F29+'Wksht YR2'!F29+'Wksht YR3'!F29</f>
        <v>0</v>
      </c>
      <c r="G29" s="189"/>
      <c r="H29" s="190"/>
      <c r="I29" s="188">
        <f>'Wksht YR1'!I29+'Wksht YR2'!I29+'Wksht YR3'!I29</f>
        <v>0</v>
      </c>
      <c r="L29" s="122"/>
    </row>
    <row r="30" spans="1:12">
      <c r="A30" s="267" t="s">
        <v>68</v>
      </c>
      <c r="B30" s="220"/>
      <c r="C30" s="220"/>
      <c r="D30" s="220"/>
      <c r="E30" s="223"/>
      <c r="F30" s="216"/>
      <c r="G30" s="235"/>
      <c r="H30" s="230"/>
      <c r="I30" s="218"/>
    </row>
    <row r="31" spans="1:12">
      <c r="A31" s="301">
        <v>1</v>
      </c>
      <c r="B31" s="123"/>
      <c r="C31" s="124"/>
      <c r="D31" s="124"/>
      <c r="E31" s="118"/>
      <c r="F31" s="125">
        <f>'Wksht YR1'!F31+'Wksht YR2'!F31+'Wksht YR3'!F31</f>
        <v>0</v>
      </c>
      <c r="G31" s="145"/>
      <c r="H31" s="144"/>
      <c r="I31" s="168">
        <f>'Wksht YR1'!I31+'Wksht YR2'!I31+'Wksht YR3'!I31</f>
        <v>0</v>
      </c>
    </row>
    <row r="32" spans="1:12">
      <c r="A32" s="169">
        <v>2</v>
      </c>
      <c r="B32" s="123"/>
      <c r="C32" s="124"/>
      <c r="D32" s="124"/>
      <c r="E32" s="118"/>
      <c r="F32" s="125">
        <f>'Wksht YR1'!F32+'Wksht YR2'!F32+'Wksht YR3'!F32</f>
        <v>0</v>
      </c>
      <c r="G32" s="146"/>
      <c r="H32" s="144"/>
      <c r="I32" s="168">
        <f>'Wksht YR1'!I32+'Wksht YR2'!I32+'Wksht YR3'!I32</f>
        <v>0</v>
      </c>
    </row>
    <row r="33" spans="1:14">
      <c r="A33" s="169">
        <v>3</v>
      </c>
      <c r="B33" s="123"/>
      <c r="C33" s="124"/>
      <c r="D33" s="124"/>
      <c r="E33" s="118"/>
      <c r="F33" s="125">
        <f>'Wksht YR1'!F33+'Wksht YR2'!F33+'Wksht YR3'!F33</f>
        <v>0</v>
      </c>
      <c r="G33" s="146"/>
      <c r="H33" s="144"/>
      <c r="I33" s="168">
        <f>'Wksht YR1'!I33+'Wksht YR2'!I33+'Wksht YR3'!I33</f>
        <v>0</v>
      </c>
    </row>
    <row r="34" spans="1:14">
      <c r="A34" s="169">
        <v>4</v>
      </c>
      <c r="B34" s="123"/>
      <c r="C34" s="124"/>
      <c r="D34" s="124"/>
      <c r="E34" s="118"/>
      <c r="F34" s="125">
        <f>'Wksht YR1'!F34+'Wksht YR2'!F34+'Wksht YR3'!F34</f>
        <v>0</v>
      </c>
      <c r="G34" s="146"/>
      <c r="H34" s="144"/>
      <c r="I34" s="168">
        <f>'Wksht YR1'!I34+'Wksht YR2'!I34+'Wksht YR3'!I34</f>
        <v>0</v>
      </c>
    </row>
    <row r="35" spans="1:14">
      <c r="A35" s="169">
        <v>5</v>
      </c>
      <c r="B35" s="123"/>
      <c r="C35" s="115"/>
      <c r="D35" s="115"/>
      <c r="E35" s="127"/>
      <c r="F35" s="125">
        <f>'Wksht YR1'!F35+'Wksht YR2'!F35+'Wksht YR3'!F35</f>
        <v>0</v>
      </c>
      <c r="G35" s="147"/>
      <c r="H35" s="148"/>
      <c r="I35" s="168">
        <f>'Wksht YR1'!I35+'Wksht YR2'!I35+'Wksht YR3'!I35</f>
        <v>0</v>
      </c>
    </row>
    <row r="36" spans="1:14" ht="13.8" thickBot="1">
      <c r="A36" s="194" t="s">
        <v>74</v>
      </c>
      <c r="B36" s="195"/>
      <c r="C36" s="196"/>
      <c r="D36" s="195"/>
      <c r="E36" s="197"/>
      <c r="F36" s="156">
        <f>SUM(F31:F35)</f>
        <v>0</v>
      </c>
      <c r="G36" s="198"/>
      <c r="H36" s="199"/>
      <c r="I36" s="181">
        <f>SUM(I31:I35)</f>
        <v>0</v>
      </c>
    </row>
    <row r="37" spans="1:14" ht="13.8" thickTop="1">
      <c r="A37" s="213"/>
      <c r="B37" s="214"/>
      <c r="C37" s="214"/>
      <c r="D37" s="214"/>
      <c r="E37" s="232"/>
      <c r="F37" s="216"/>
      <c r="G37" s="236"/>
      <c r="H37" s="237"/>
      <c r="I37" s="218"/>
      <c r="M37" s="128"/>
    </row>
    <row r="38" spans="1:14">
      <c r="A38" s="200" t="s">
        <v>75</v>
      </c>
      <c r="B38" s="184"/>
      <c r="C38" s="184"/>
      <c r="D38" s="184"/>
      <c r="E38" s="193"/>
      <c r="F38" s="201">
        <f>ROUND(F36+F29+F27+F21+F17+F15+F19,0)</f>
        <v>0</v>
      </c>
      <c r="G38" s="202"/>
      <c r="H38" s="203"/>
      <c r="I38" s="204">
        <f>ROUND(I36+I29+I27+I21+I17+I15,0)</f>
        <v>0</v>
      </c>
      <c r="K38" s="129"/>
    </row>
    <row r="39" spans="1:14">
      <c r="A39" s="267" t="s">
        <v>84</v>
      </c>
      <c r="B39" s="220"/>
      <c r="C39" s="220"/>
      <c r="D39" s="220"/>
      <c r="E39" s="223"/>
      <c r="F39" s="216"/>
      <c r="G39" s="236"/>
      <c r="H39" s="237"/>
      <c r="I39" s="218"/>
    </row>
    <row r="40" spans="1:14">
      <c r="A40" s="295" t="s">
        <v>85</v>
      </c>
      <c r="B40" s="205">
        <v>0.47</v>
      </c>
      <c r="C40" s="298" t="s">
        <v>76</v>
      </c>
      <c r="D40" s="157"/>
      <c r="E40" s="158"/>
      <c r="F40" s="121">
        <f>F38*B40</f>
        <v>0</v>
      </c>
      <c r="G40" s="149"/>
      <c r="H40" s="150"/>
      <c r="I40" s="170">
        <f>I38*B40</f>
        <v>0</v>
      </c>
      <c r="M40" s="130"/>
      <c r="N40" s="130"/>
    </row>
    <row r="41" spans="1:14">
      <c r="A41" s="302" t="s">
        <v>88</v>
      </c>
      <c r="B41" s="205">
        <v>0.35</v>
      </c>
      <c r="C41" s="299" t="s">
        <v>76</v>
      </c>
      <c r="D41" s="157"/>
      <c r="E41" s="158"/>
      <c r="F41" s="121">
        <f>F38*B41</f>
        <v>0</v>
      </c>
      <c r="G41" s="151"/>
      <c r="H41" s="152"/>
      <c r="I41" s="170">
        <f>I38*B41</f>
        <v>0</v>
      </c>
      <c r="M41" s="130"/>
      <c r="N41" s="130"/>
    </row>
    <row r="42" spans="1:14">
      <c r="A42" s="296" t="s">
        <v>86</v>
      </c>
      <c r="B42" s="297"/>
      <c r="C42" s="299" t="s">
        <v>76</v>
      </c>
      <c r="D42" s="157"/>
      <c r="E42" s="158"/>
      <c r="F42" s="121"/>
      <c r="G42" s="151"/>
      <c r="H42" s="152"/>
      <c r="I42" s="170"/>
      <c r="M42" s="130"/>
      <c r="N42" s="130"/>
    </row>
    <row r="43" spans="1:14">
      <c r="A43" s="176" t="s">
        <v>81</v>
      </c>
      <c r="B43" s="157"/>
      <c r="C43" s="157"/>
      <c r="D43" s="157"/>
      <c r="E43" s="158"/>
      <c r="F43" s="156">
        <f>ROUND(F41+F40,0)</f>
        <v>0</v>
      </c>
      <c r="G43" s="206"/>
      <c r="H43" s="203"/>
      <c r="I43" s="181">
        <f>ROUND(I41+I40,0)</f>
        <v>0</v>
      </c>
      <c r="M43" s="130"/>
      <c r="N43" s="130"/>
    </row>
    <row r="44" spans="1:14">
      <c r="A44" s="238"/>
      <c r="B44" s="214"/>
      <c r="C44" s="214"/>
      <c r="D44" s="214"/>
      <c r="E44" s="215"/>
      <c r="F44" s="216"/>
      <c r="G44" s="236"/>
      <c r="H44" s="237"/>
      <c r="I44" s="218"/>
    </row>
    <row r="45" spans="1:14">
      <c r="A45" s="266" t="s">
        <v>69</v>
      </c>
      <c r="B45" s="262"/>
      <c r="C45" s="262"/>
      <c r="D45" s="262"/>
      <c r="E45" s="263"/>
      <c r="F45" s="216"/>
      <c r="G45" s="264"/>
      <c r="H45" s="265"/>
      <c r="I45" s="218"/>
    </row>
    <row r="46" spans="1:14">
      <c r="A46" s="171" t="s">
        <v>80</v>
      </c>
      <c r="B46" s="131"/>
      <c r="C46" s="131"/>
      <c r="D46" s="261"/>
      <c r="E46" s="132"/>
      <c r="F46" s="133">
        <f>'Wksht YR1'!F46+'Wksht YR2'!F46+'Wksht YR3'!F46</f>
        <v>0</v>
      </c>
      <c r="G46" s="153"/>
      <c r="H46" s="142"/>
      <c r="I46" s="172"/>
    </row>
    <row r="47" spans="1:14">
      <c r="A47" s="173">
        <v>2</v>
      </c>
      <c r="B47" s="134"/>
      <c r="C47" s="134"/>
      <c r="D47" s="135"/>
      <c r="E47" s="136"/>
      <c r="F47" s="133">
        <f>'Wksht YR1'!F47+'Wksht YR2'!F47+'Wksht YR3'!F47</f>
        <v>0</v>
      </c>
      <c r="G47" s="146"/>
      <c r="H47" s="144"/>
      <c r="I47" s="168"/>
    </row>
    <row r="48" spans="1:14">
      <c r="A48" s="173">
        <v>3</v>
      </c>
      <c r="B48" s="131"/>
      <c r="C48" s="131"/>
      <c r="D48" s="131"/>
      <c r="E48" s="132"/>
      <c r="F48" s="133"/>
      <c r="G48" s="146"/>
      <c r="H48" s="144"/>
      <c r="I48" s="172"/>
    </row>
    <row r="49" spans="1:12">
      <c r="A49" s="174">
        <v>4</v>
      </c>
      <c r="B49" s="134"/>
      <c r="C49" s="134"/>
      <c r="D49" s="134"/>
      <c r="E49" s="137"/>
      <c r="F49" s="141"/>
      <c r="G49" s="153"/>
      <c r="H49" s="142"/>
      <c r="I49" s="175"/>
    </row>
    <row r="50" spans="1:12" ht="13.8" thickBot="1">
      <c r="A50" s="207" t="s">
        <v>82</v>
      </c>
      <c r="B50" s="154"/>
      <c r="C50" s="154"/>
      <c r="D50" s="154"/>
      <c r="E50" s="155"/>
      <c r="F50" s="156">
        <f>SUM(F46:F49)</f>
        <v>0</v>
      </c>
      <c r="G50" s="206"/>
      <c r="H50" s="203"/>
      <c r="I50" s="181">
        <f>SUM(I46:I49)</f>
        <v>0</v>
      </c>
    </row>
    <row r="51" spans="1:12" ht="13.8" thickTop="1">
      <c r="A51" s="243"/>
      <c r="B51" s="244"/>
      <c r="C51" s="244"/>
      <c r="D51" s="244"/>
      <c r="E51" s="245"/>
      <c r="F51" s="216"/>
      <c r="G51" s="239"/>
      <c r="H51" s="240"/>
      <c r="I51" s="218"/>
    </row>
    <row r="52" spans="1:12" ht="13.8" thickBot="1">
      <c r="A52" s="208" t="s">
        <v>83</v>
      </c>
      <c r="B52" s="209"/>
      <c r="C52" s="209"/>
      <c r="D52" s="209"/>
      <c r="E52" s="210"/>
      <c r="F52" s="241">
        <f>ROUND(F50+F43+F38,0)</f>
        <v>0</v>
      </c>
      <c r="G52" s="211"/>
      <c r="H52" s="212"/>
      <c r="I52" s="242">
        <f>ROUND(I50+I45+I43+I38,0)</f>
        <v>0</v>
      </c>
      <c r="L52" s="138"/>
    </row>
    <row r="53" spans="1:12" ht="13.8" thickTop="1">
      <c r="I53" s="116"/>
    </row>
    <row r="54" spans="1:12">
      <c r="D54" s="139"/>
      <c r="F54" s="140"/>
      <c r="I54" s="116"/>
    </row>
  </sheetData>
  <mergeCells count="3">
    <mergeCell ref="A3:E3"/>
    <mergeCell ref="A4:E5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90-4</vt:lpstr>
      <vt:lpstr>Wksht YR1</vt:lpstr>
      <vt:lpstr>Wksht YR2</vt:lpstr>
      <vt:lpstr>Wksht YR3</vt:lpstr>
      <vt:lpstr>Summary Wksht</vt:lpstr>
      <vt:lpstr>'Wksht YR1'!Print_Area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Tacy, Roxy</cp:lastModifiedBy>
  <cp:lastPrinted>2016-04-29T16:50:54Z</cp:lastPrinted>
  <dcterms:created xsi:type="dcterms:W3CDTF">2015-12-03T17:28:13Z</dcterms:created>
  <dcterms:modified xsi:type="dcterms:W3CDTF">2018-01-16T20:38:55Z</dcterms:modified>
</cp:coreProperties>
</file>